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3715" windowHeight="9270" activeTab="0"/>
  </bookViews>
  <sheets>
    <sheet name="Hoja1" sheetId="1" r:id="rId1"/>
  </sheets>
  <definedNames/>
  <calcPr fullCalcOnLoad="1"/>
</workbook>
</file>

<file path=xl/sharedStrings.xml><?xml version="1.0" encoding="utf-8"?>
<sst xmlns="http://schemas.openxmlformats.org/spreadsheetml/2006/main" count="798" uniqueCount="348">
  <si>
    <t>ADMINISTRACIÓN DEL SISTEMA  INTEGRAL DE GESTIÓN                       (MECI- CALIDAD)</t>
  </si>
  <si>
    <t>SISTEMA INTEGRAL DE GESTION (MECI - CALIDAD)</t>
  </si>
  <si>
    <t xml:space="preserve"> FORMATO MATRIZ AGREGADA DE INDICADORES  POR PROCESO</t>
  </si>
  <si>
    <t>VERSION 4.0</t>
  </si>
  <si>
    <t>CODIGO:  PEMYMOPSFO04</t>
  </si>
  <si>
    <t>FECHA DE ACTUALIZACIÓN:   Septiembre 13 de 2016</t>
  </si>
  <si>
    <t>PAGINA 1 DE 1</t>
  </si>
  <si>
    <t>DATOS DEL INDICADOR</t>
  </si>
  <si>
    <t>RANGOS DE CALIFICACIÓN</t>
  </si>
  <si>
    <t>RESULTADO Y ANALISIS</t>
  </si>
  <si>
    <t>PROCESO</t>
  </si>
  <si>
    <t>TIPO DE INDICADOR</t>
  </si>
  <si>
    <t>CÓDIGO</t>
  </si>
  <si>
    <t>NOMBRE DEL INDICADOR</t>
  </si>
  <si>
    <t>FORMULA DEL INDICADOR</t>
  </si>
  <si>
    <t>UNIDAD DE MEDIDA</t>
  </si>
  <si>
    <t>PERIODICIDAD</t>
  </si>
  <si>
    <t>META</t>
  </si>
  <si>
    <t>INSATISFACTORIO</t>
  </si>
  <si>
    <t>MINIMO</t>
  </si>
  <si>
    <t>ACEPTABLE</t>
  </si>
  <si>
    <t>SATISFACTORIO</t>
  </si>
  <si>
    <t>NUMERADOR</t>
  </si>
  <si>
    <t>DENOMINADOR</t>
  </si>
  <si>
    <t>RESULTADO</t>
  </si>
  <si>
    <t xml:space="preserve">% META (Resultado /meta *100) </t>
  </si>
  <si>
    <t xml:space="preserve">RANGO EN QUE SE UBICA EL RESULTADO </t>
  </si>
  <si>
    <t>SEGUIMIENTO DEL INDICADOR</t>
  </si>
  <si>
    <t>VERIFICACIÓN DEL INDICADOR (Grupo de Trabajo Control Interno)</t>
  </si>
  <si>
    <t>AUDITOR</t>
  </si>
  <si>
    <t>DIRECCIONAMIENTO ESTRATEGICO</t>
  </si>
  <si>
    <t>EFICACIA</t>
  </si>
  <si>
    <t>PDES01</t>
  </si>
  <si>
    <t>ASESORAR A LOS PROCESOS EN LA FORMULACIÓN DE LOS PLANES INSTITUCIONALES</t>
  </si>
  <si>
    <t>(No DE PLANES ASESORADOS Y FORMULADOS OPORTUNAMENTE  DURANTE EL PERIODO / No DE PLANES ASESORAR Y FORMULAR DURANTE EL PERIODO)*100</t>
  </si>
  <si>
    <t>SEMESTRAL</t>
  </si>
  <si>
    <t>&lt;50%</t>
  </si>
  <si>
    <t>&gt;=50% y  ; &lt;70</t>
  </si>
  <si>
    <t>&gt;=70%  y &lt;95%</t>
  </si>
  <si>
    <t>&gt;=95% y &lt;=100%</t>
  </si>
  <si>
    <t>PDES02</t>
  </si>
  <si>
    <t>EFECTUAR SEGUIMIENTO A PLANES INSTITUCIONALES</t>
  </si>
  <si>
    <t>(No DE SEGUIMIENTOS REALIZADOS OPORUNAMENTE A LOS PLANES INSTITUCIONALES / No DE SEGUIMIENTOS A REALIZAR A LOS PLANES INSTITUCIONALES)*100</t>
  </si>
  <si>
    <t>PDES03</t>
  </si>
  <si>
    <t>CONSOLIDACIÓN DEL INFORME EJECUTIVO PARA  REVISIÓN POR  LA DIRECCIÓN</t>
  </si>
  <si>
    <t>(No. DE INFORMES EJECUTIVO PARA LA REVISIÓN POR LA DIRECCIÓN REALIZADOS OPORTUNAMENTE / No. DE INFORMES EJECUTIVO PARA LA REVISIÓN POR LA DIRECCIÓN  A REALIZAR )*100</t>
  </si>
  <si>
    <t>ATENCION AL CIUDADANO</t>
  </si>
  <si>
    <t>PAAC01</t>
  </si>
  <si>
    <t>INFORMAR Y ORIENTAR AL CIUDADANO</t>
  </si>
  <si>
    <t>(No DE INFORMES DE DESEMPEÑO LABORAL PRESENTADOS / No DE INFORMES DE DESEMPEÑO LABORAL A PRESENTAR)*100</t>
  </si>
  <si>
    <t>EFECTIVIDAD</t>
  </si>
  <si>
    <t>PAAC02</t>
  </si>
  <si>
    <t>PROMOVER, FOMENTAR Y FORTALECER LOS MECANISMOS DE PARTICIPACIÓN CIUDADANA</t>
  </si>
  <si>
    <t xml:space="preserve">(No DE JORNADAS PEDAGÓGICAS REALIZADAS / No DE JORNADAS PEDAGÓGICAS A REALIZAR)*100 </t>
  </si>
  <si>
    <t>PAAC03</t>
  </si>
  <si>
    <t>SEGUIMIENTO A LA ATENCIÓN DE LAS PETICIONES, QUEJAS, RECLAMOS, SUGERENCIA Y DENUNCIAS</t>
  </si>
  <si>
    <t>(No. DE SEGUIMIENTOS REALIZADOS A LAS PQRSD / No. DE SEGUIMIENTOS A REALIZAR A LAS PQRSD)*100</t>
  </si>
  <si>
    <t>PORCENTAJE</t>
  </si>
  <si>
    <t>PAAC04</t>
  </si>
  <si>
    <t>ÍNDICE DE PERCEPCIÓN SOBRE LA INFORMACIÓN Y ORIENTACIÓN BRINDADA AL CIUDADANO.</t>
  </si>
  <si>
    <t>(No. DE ENCUESTAS APLICADAS A LOS CIUDADANOS CON CALIFICACIÓN SATISFACTORIA / No. TOTAL DE ENCUESTAS APLICADAS A LOS CIUDADANOS)*100</t>
  </si>
  <si>
    <t>&lt;30%</t>
  </si>
  <si>
    <t>&gt;=30% y  ; &lt;50</t>
  </si>
  <si>
    <t>&gt;=50%  y &lt;75%</t>
  </si>
  <si>
    <t>&gt;=75% y &lt;=100%</t>
  </si>
  <si>
    <t>GESTIÓN DE SERVICIOS DE SALUD</t>
  </si>
  <si>
    <t>PGSS01</t>
  </si>
  <si>
    <t>ADMINSITRACIÓN  DE LOS SERVICIOS DE SALUD</t>
  </si>
  <si>
    <t>(No DE INFORMES DE AUDITORIAS MEDICAS REALIZADAS / No DE INFORMES AUDITORIAS MEDICAS A REALIZAR)*100</t>
  </si>
  <si>
    <t>PGSS02</t>
  </si>
  <si>
    <t xml:space="preserve">CUMPLIMIENTO PROGRAMA DE AUDITORIAS MEDICAS  </t>
  </si>
  <si>
    <t>(No DE AUDITORÍAS MÉDICAS REALIZADAS / No DE AUDITORÍAS MÉDICAS PROGRAMADAS)*100</t>
  </si>
  <si>
    <t>&lt;45%</t>
  </si>
  <si>
    <t>&gt;=45% y  ; &lt;65</t>
  </si>
  <si>
    <t>&gt;=65%  y &lt;90%</t>
  </si>
  <si>
    <t>&gt;=90% y &lt;=100%</t>
  </si>
  <si>
    <t>EFICIENCIA</t>
  </si>
  <si>
    <t>PGSS03</t>
  </si>
  <si>
    <t xml:space="preserve">REGISTRO DE PLANILLAS  INTEGRADAS DE LIQUIDACIÓN DE APORTES -  PILA  </t>
  </si>
  <si>
    <t>(No DE PLANILLAS TRAMITADAS / No DE  PLANILLAS RECIBIDAS DURANTE EL PERIODO)*100</t>
  </si>
  <si>
    <t>PGSS04</t>
  </si>
  <si>
    <t>OPORTUNIDAD EN EL TRAMITE DE NOVEDADES DE AFILIACIÓN</t>
  </si>
  <si>
    <t>(No DE NOVEDADES DE AFILIACIÓN APLICADAS EN TÉRMINOS DE OPORTUNIDAD / No DE NOVEDADES RECIBIDAS)*100</t>
  </si>
  <si>
    <t>PGSS05</t>
  </si>
  <si>
    <t>OPORTUNIDAD EN EL TRAMITE DE VALORACIONES MÉDICAS</t>
  </si>
  <si>
    <t>(No DE  VALORACIONES MÉDICO - LABORALES REALIZADAS / No DE VALORACIONES  MÉDICO - LABORALES SOLICITADAS)*100</t>
  </si>
  <si>
    <t>GESTIÓN DE PRESTACIONES ECONOMICAS</t>
  </si>
  <si>
    <t>PGPE01</t>
  </si>
  <si>
    <t>CRONOGRAMAS PARA LA LIQUIDACION DE NOMINAS ELABORADO</t>
  </si>
  <si>
    <t xml:space="preserve">CUMPLIMIENTO AL CRONOGRAMA PARA LA LIQUIDACION DE NOMINAS </t>
  </si>
  <si>
    <t>PGPE02</t>
  </si>
  <si>
    <t xml:space="preserve"> PRESTACIONES ECONÓMICAS TRAMITADAS</t>
  </si>
  <si>
    <t>(No DE SOLICITUDES  ATENDIDAS EN EL SEMESTRE ANTERIOR / No DE SOLICITUDES RADICADAS Y RECIBIDAS EN EL SEMESTRE ANTERIOR)*100</t>
  </si>
  <si>
    <t>GESTIÓN DE BIENES TRANSFERIDOS</t>
  </si>
  <si>
    <t>PGBT01</t>
  </si>
  <si>
    <t>LEGALIZACION DE BIENES INMUEBLES  TRANSFERIDOS</t>
  </si>
  <si>
    <t>(No. de bienes inmuebles legalizados / No. de bienes inmuebles tranferidos por Invias-  Ferrovias y Mintransporte).* 100</t>
  </si>
  <si>
    <t>Porcentual</t>
  </si>
  <si>
    <t>TRIMESTRAL</t>
  </si>
  <si>
    <t>PGBT02</t>
  </si>
  <si>
    <t>COMERCIALIZACION DE  BIENES INMUEBLES TRANSFERIDOS</t>
  </si>
  <si>
    <t>(Nro de bienes inmuebles ofertados/ Nro. de bienes inmuebles programados para comercializar)*100.</t>
  </si>
  <si>
    <t>100%</t>
  </si>
  <si>
    <t>PGBT03</t>
  </si>
  <si>
    <t>SANEAMIENTO DE BIENES INSTRAFERIBLES</t>
  </si>
  <si>
    <t>Porcentaje de saneamiento de Bienes Inmuebles intransferibles.</t>
  </si>
  <si>
    <t>PGBT04</t>
  </si>
  <si>
    <t>COMERCIALIZACION DE BIENES MUEBLES TRANSFERIDOS</t>
  </si>
  <si>
    <t>(No. de bienes muebles ofertados/ No. de bienes muebles programados apara comercializar)*100.</t>
  </si>
  <si>
    <t>GESTIÓN DE SERVICIOS ADMINISTRATIVOS</t>
  </si>
  <si>
    <t>PGSA01</t>
  </si>
  <si>
    <t>ADQUISICIÓN Y SUMINISTRO  DE BIENES Y SERVICIOS</t>
  </si>
  <si>
    <t>(No. DE PRODUCTOS DE ADQUISICION Y SUMINISTRO DE BIENES Y SERVICIOS REALIZADOS / No DE PRODUCTOS ADQUISICION Y SUMINISTRO  DE BIENES Y SERVICIOS A REALIZAR)* 100</t>
  </si>
  <si>
    <t>PGSA02</t>
  </si>
  <si>
    <t>MANTENIMIENTO DE LOS BIENES</t>
  </si>
  <si>
    <t>CUMPLIMIENTO PROGRAMA DE MANTENIMIENTO</t>
  </si>
  <si>
    <t>ANUAL</t>
  </si>
  <si>
    <t>PGSA03</t>
  </si>
  <si>
    <t>ADMINISTRACIÓN Y CONTROL DE INVENTARIOS</t>
  </si>
  <si>
    <t>(No DE BIENES MUEBLES VERIFICADOS / No TOTAL DE BIENES MUEBLES REGISTRADO EN EL SISTEMA DE INVENTARIO)*100</t>
  </si>
  <si>
    <t>GESTIÓN DE TALENTO HUMANO</t>
  </si>
  <si>
    <t>PGTH01</t>
  </si>
  <si>
    <t>COBERTURA DEL PLAN INSTITUCIONAL DE CAPACITACIÓN</t>
  </si>
  <si>
    <t>(No. DE FUNCIONARIOS CAPACITADOS / No. DE FUNCIONARIOS DE LA ENTIDAD)*100</t>
  </si>
  <si>
    <t>La Cobertura del Plan Institucional de Capacitación durante la vigencia 2018 fue del 100% por cuanto  los 71 funcionarios de planta de la entidad, recibieron capacitación.
 2107101 - PLAN INSTITUCIONAL DE CAPACITACIÓN 2018</t>
  </si>
  <si>
    <t>PGTH02</t>
  </si>
  <si>
    <t>CUMPLIMIENTO DE LOS PROYECTOS DE APRENDIZAJE EN QUIPO "PAES" DEL PLAN INSTITUCIONAL DE CAPACITACIÓN</t>
  </si>
  <si>
    <t>(No. PROYECTOS DE APRENDIZAJE EN EQUIPO CON NIVEL DE CUMPLIMIENTO SATISFACTORIO/ No. DE PROYECTOS DE APRENDIZAJE EN EQUIPO FORMULADO)*100</t>
  </si>
  <si>
    <t>No Aplica. Durante la vigencia 2018 no se formularon proyectos de aprendizaje en equipo.</t>
  </si>
  <si>
    <t xml:space="preserve">EFICIENCIA </t>
  </si>
  <si>
    <t>PGTH03</t>
  </si>
  <si>
    <t>INDUCCIÓN  GENERAL DE PERSONAL</t>
  </si>
  <si>
    <t>(No. DE INDUCCIONES GENERALES CON EVALUACION SATISFACTORIA/ No. DE INDUCCIONES GENERALES DESARROLLADAS)*100</t>
  </si>
  <si>
    <t>Durante el Primer semestre de 2018,  se obtuvieron treinte y tres (33) inducciones generales con evaluación satisfactoria, sobre  las treinte y tres (33) inducciones evaluaciones de induccion general aplicadas y tabuladas, correspondientes a funcionarios de planta: Jhon Mauricio Marín Barbosa, Luis Etneyder  Flórez Galeano; y  contratistas: Claudia Jennifer Perez, Alina Esther Chávez, Luis Daniel Rodríguez, Yoselin Sthephany Molina, Félix Andrés Solano,  Kelly Andrea Carrillo, Camilo Ernesto Carvajal, Rafael Solano, Camilo José Liñán, Amaury Machado , Natalia Vanesa Giraldo, Victor Hugo Tovar, Jaifer Paul Sierra, Luis Ángel Palacio , Oriana Paola González,  Laurent Karoll Sarmiento , Lisseth Paola Salas, Isvan Enrique  Ovalle, Sandra Patricia Cantor, Carlos Daniel De La Ossa, Damián Hernández , Lucas Vivero, Oscar Olimpo Oliver, Daniela Estefany Jiménez , Sandra Patricia Peña, Diana Marcela Puentes,  Silvia Marcela Navas, Catherine Arbeláez, Alfredo Sarquis, David Barajas , Jorge Enrique Hernández.
TRD 210 -7101 - INDUCCIÓN GENERAL 2018.</t>
  </si>
  <si>
    <t>PGTH04</t>
  </si>
  <si>
    <t>INDUCCIÓN ESPECIFICA DE PERSONAL</t>
  </si>
  <si>
    <t>(No. DE INDUCCIONES ESPECIFICAS CON EVALUACION SATISFACTORIAS / No. DE INDUCCIONES ESPECIFICAS DESARROLLADAS)*100</t>
  </si>
  <si>
    <t>Para el Primer semestre de 2018, , fueron  aplicadas  cinco (5) encuestas de evaluación de inducción específica correspondientes a un (1) funcionario que ingreso nuevo a la entidad: Luis Etneyder  Flórez Galeano;  y a cuatro (4) funcionarios que fueron reubicados de dependencia: Silvano Martínez López, Lilia Briceño Buitrago, Nayerith Escobar Arias, Nidia Johanna Cadena Ramírez, las cuales obtuvieron un nivel de satisfacción del 100%.
TRD 210 -7101 - INDUCCIÓN GENERAL Y ESPECIFICA 2018.</t>
  </si>
  <si>
    <t>PGTH05</t>
  </si>
  <si>
    <t>NOVEDADES DE PERSONAL TRAMITADAS EN  TÉRMINOS</t>
  </si>
  <si>
    <t>(No. TOTAL DE NOVEDADES DE PERSONAL  TRAMITADAS EN TERMINOS / No. DE SOLICITUDES DE NOVEDADES REQUERIDAS EN EL PERIODO)*100</t>
  </si>
  <si>
    <t>DURANTE EL SEGUNDO SEMESTRE SE TRAMITARON 168  NOVEDADES CORRESPONDIENTES A: VACACIONES, INCAPACIDADES, LIBRANZAS, INGRESOS, RETIROS, ENCARGOS, TRALADOS DE EPS, HORAS EXTRAS  Y SE INCLUYERON EN NOMINA EN SU OPORTUNIDAD.
EVIDENCIAS SERIE: 2104903 HISTORIA LABORALES DE PERSONAL Y 2106301 NOMINAS</t>
  </si>
  <si>
    <t>PGTH06</t>
  </si>
  <si>
    <t>LIQUIDACION DE NOMINA</t>
  </si>
  <si>
    <t>(No.TOTAL DE NOMINAS LIQUIDADAS EN LAS FECHAS ESTABLECIDAS / No. TOTAL DE NOMINAS REQUERIDAS)*100</t>
  </si>
  <si>
    <t>DURANTE EL SEGUNDO SEMESTRE DE 2018 SE TRAMITARON EN TÉRMINOS  LAS NOMINAS DE JULIO A DICIEMBRE Y LA PRIMA DE SERVICIOS Y PRIMA DE NAVIDAD, EQUIVALENTE A LA LIQUIDACIÓN DE 8 NOMINAS.
EVIDENCIAS SERIE: 2106301 NOMINAS</t>
  </si>
  <si>
    <t>PGTH07</t>
  </si>
  <si>
    <t xml:space="preserve">NIVEL DE CUMPLIMIENTO DE LA INVESTIGACIÓN DE INCIDENTES Y ACCIDENTE DE TRABAJO REPORTADOS </t>
  </si>
  <si>
    <t xml:space="preserve">(No. DE  ACCIDENTES E INCIDENTES DE TRABAJO  INVESTIGADOS / No. TOTAL DE ACCIDENTES E INCIDENTES DE TRABAJO REPORTADOS)*100   </t>
  </si>
  <si>
    <t>Durante el segundo semestre de 2018, se investigaron dos (2) accidentes de trabajo, de los dos (2) reportados y reconocidos ante la ARL.
Evidencias: 2107102- Sistema de Gestión de la Seguridad y Salud en el Trabajo 2018.  Reporte e investigación de incidentes y accidentes de trabajo Tomo 1.</t>
  </si>
  <si>
    <t>PGTH08</t>
  </si>
  <si>
    <t>NIVEL DE CUMPLIMIENTO DE LAS CAPACITACIONES EN SEGURIDAD Y SALUD EN EL TRABAJO</t>
  </si>
  <si>
    <t xml:space="preserve">(No. DE CAPACITACIONES EN SEGURIDAD Y SALUD EN EL TRABAJO REALIZADAS / No. DE CAPACITACIONES EN SEGURIDAD Y SALUD EN EL TRABAJO PROGRAMADAS)*100 </t>
  </si>
  <si>
    <r>
      <t xml:space="preserve">Durante el II Semestre de 2018, se ejecutaron 6 capacitaciones de las 6 programadas en el Plan de Capacitación del Sistema de Gestión de la Seguridad y Salud en el Trabajo, publicado en la página intranet de la entidad. </t>
    </r>
    <r>
      <rPr>
        <sz val="11"/>
        <color indexed="10"/>
        <rFont val="Arial Narrow"/>
        <family val="2"/>
      </rPr>
      <t xml:space="preserve">
</t>
    </r>
    <r>
      <rPr>
        <sz val="11"/>
        <rFont val="Arial Narrow"/>
        <family val="2"/>
      </rPr>
      <t>Evidencias: 2107102- Sistema de Gestión de la Seguridad y Salud en el Trabajo 2018. Ejecucion Plan Salud Ocipaciones (Lista asistencia a eventos) Tomo 2.</t>
    </r>
  </si>
  <si>
    <t>PGTH09</t>
  </si>
  <si>
    <t>NIVEL DE COBERTURA DEL PLAN DE CAPACITACION DEL SISTEMA DE GESTION DE LA SEGURIDAD Y SALUD EN EL TRABAJO</t>
  </si>
  <si>
    <t>(No. DE SERVIDORES PUBLICOS CAPACITADOS EN AÑO / No. TOTAL DE SERVIDORES PUBLICOS DEL FPS-FCN)*100</t>
  </si>
  <si>
    <t>&lt;35%</t>
  </si>
  <si>
    <t>&gt;=35% y  ; &lt;55</t>
  </si>
  <si>
    <t>&gt;=55%  y &lt;80%</t>
  </si>
  <si>
    <t>&gt;=80% y &lt;=100%</t>
  </si>
  <si>
    <t>Durante el año 2018, se capacitaron en temas de Seguridad y Salud en el Trabajo a  288 Funcionarios y contratistas de la entidad.
Evidencias: 2107102- Sistema de Gestión de la Seguridad y Salud en el Trabajo 2018. Ejecucion Plan Salud Ocipaciones (Lista asistencia a eventos) Tomo 1 y  2.</t>
  </si>
  <si>
    <t>PGTH10</t>
  </si>
  <si>
    <t>INTERVENCIÓN DE LOS PELIGROS IDENTIFICADOS</t>
  </si>
  <si>
    <t>(No. DE MEDIDAS DE  INTERVECIÓN DE LOS PELIGROS EJECUTADAS Y/O GESTIONADAS  / No. TOTAL DE MEDIDAS DE  INTERVECIÓN PROGRAMADAS EN LA IDENTIFICACIÓN DE PELIGROS Y PRIORIZACIÓN DE RIESGOS)*100</t>
  </si>
  <si>
    <t>Durante el año 2018, se gestionaron 11 medidas de intervención  de los peligros, de las 11 identificadas  en la matriz de  peligros y/o reportados por los funcionarios de la entidad ante el Comité Paritario de Seguridad y Salud en el Trabajo.
Evidencias: 2107102- Sistema de Gestión de la Seguridad y Salud en el Trabajo 2018. Ejecucion Plan Salud Ocipaciones (Lista asistencia a eventos) Tomo 1 y  2.</t>
  </si>
  <si>
    <t>PGTH11</t>
  </si>
  <si>
    <t>NIVEL DE CONTROL SOBRE LOS FACTORES DE RIESGOS OCUPACIONALES.</t>
  </si>
  <si>
    <t xml:space="preserve">(No. DE ACCIONES PREVENTIVASAS Y/O CORRECTIVAS  EJECUTADAS EN EL PERIODO / No. DE  ACCIONES PREVENTIVASAS Y/O CORRECTIVAS  TRAZADAS)*100 </t>
  </si>
  <si>
    <r>
      <t xml:space="preserve">
Como resultado de las 2 investigaciones de accidentes de trabajo adelantadas en el segundo semestre,  se ejecutaron las </t>
    </r>
    <r>
      <rPr>
        <sz val="11"/>
        <color indexed="8"/>
        <rFont val="Arial Narrow"/>
        <family val="2"/>
      </rPr>
      <t xml:space="preserve">6 </t>
    </r>
    <r>
      <rPr>
        <sz val="11"/>
        <color indexed="8"/>
        <rFont val="Arial Narrow"/>
        <family val="2"/>
      </rPr>
      <t xml:space="preserve">acciones correctivas  trazadas en el formato de Seguimiento y control a las recomendaciones investigación de incidentes y accidentes de trabajo. Codigo:  APGTHGTHFO07.
EVIDENCIAS: 210  71 .02 SISTEMA DE GESTION DE LA SEGURIDAD Y SALUD EN EL TRABAJO. -Reporte e Investigacion de Accidentes de Trabajo
</t>
    </r>
  </si>
  <si>
    <t>GESTION DE RECURSOS FINANCIEROS (PRESUPUESTO)</t>
  </si>
  <si>
    <t>PGRF01</t>
  </si>
  <si>
    <t>REGISTRAR EN EL APLICATIVO SIIF NACION LA DESGREGACION PRESUPUESTAL</t>
  </si>
  <si>
    <t>(No DE ACUERDOS REGISTRADOS EN EL SIIF / No DE ACUERDO APROBADOS)*100</t>
  </si>
  <si>
    <t>GESTION DE RECURSOS FINANCIEROS (TESORERIA)</t>
  </si>
  <si>
    <t>PGRF02</t>
  </si>
  <si>
    <t xml:space="preserve">ADMINISTRACION DEL RECAUDO </t>
  </si>
  <si>
    <t>(No DE PILAS RECIBIDAS / No DE RECAUDO RECIBIDOS SEGÚN LO FINANCIERO)*100</t>
  </si>
  <si>
    <t>GESTION DE RECURSOS FINANCIEROS (CONTABILIDAD)</t>
  </si>
  <si>
    <t>PGRF03</t>
  </si>
  <si>
    <t>CONCILIACIONES ENTRE PROCESOS</t>
  </si>
  <si>
    <t>(No DE CONCILIACIONES ENTRE PROCESOS EFECTUADAS / No DE CONCILIACIONES ENTRE PROCESOS PROGRAMADAS)*100</t>
  </si>
  <si>
    <t>GESTIÓN DE COBRO</t>
  </si>
  <si>
    <t>PGCB01</t>
  </si>
  <si>
    <t xml:space="preserve">COBRO PERSUASIVO A MOROSOS </t>
  </si>
  <si>
    <t>(No. DE REQUERIMIENTOS EXPEDIDOS / No. TOTAL DE DEUDORES Y/O APORTANTES MOROSOS DE CUOTAS PARTES )*100</t>
  </si>
  <si>
    <t>PGCB02</t>
  </si>
  <si>
    <t>RECOBROS AL FOSYGA</t>
  </si>
  <si>
    <t>(No. DE RECOBROS AL FOSYGA TRAMITADOS EN OPORTUNIDAD / No. DE RECOBROS AL FOSYGA SOLITADOS PARA TRAMITAR)*100</t>
  </si>
  <si>
    <t>PGCB03</t>
  </si>
  <si>
    <t>COBRO PERSUASIVO PREJURIDICO</t>
  </si>
  <si>
    <t>(No. DE EXPEDIENTES REMITIDOS A LA OFICINA ASESORA JURIDICA / No. DE EXPEDIENTES EJECUTORIADOS Y CON LIQUIDACIÓN DE DEUDA)*100</t>
  </si>
  <si>
    <t>PGCB04</t>
  </si>
  <si>
    <t>EFICIENCIA EN EL TRÁMITE ADMINISTRATIVO A ACREEDORES DE CUOTAS PARTES</t>
  </si>
  <si>
    <t>(No. DE CUENTAS DE COBRO TRAMITADAS EN TÉRMINOS / No. DE CUENTAS DE COBRO RECIBIDAS  POR CONCEPTO DE CUOTAS PARTES)*100</t>
  </si>
  <si>
    <t>PGCB05</t>
  </si>
  <si>
    <t>COBRO PERSUASIVO A APORTANTES MOROSOS DEL SISTEMA GENERAL DE SEGURIDAD SOCIAL EN SALUD - SGSSS</t>
  </si>
  <si>
    <t>(No. DE REQUERIMIENTOS EXPEDIDOS / No. TOTAL DE DEUDORES Y/O APORTANTES MOROSOS DE SGSSS) *100</t>
  </si>
  <si>
    <t>ASISTENCIA JURIDICA</t>
  </si>
  <si>
    <t>PAJU01</t>
  </si>
  <si>
    <t>EMISION DE CONCEPTOS JURIDICOS Y CONTESTACIÓN A DERECHOS DE PETICIÓN</t>
  </si>
  <si>
    <t>(No DE PRODUCTOS DE EMISIÓN DE CONCEPTOS JURIDICOS Y CONTESTACIÓN A DERECHOS DE PETICIÓN REALIZADOS / No DE PRODUCTOS DE EMISIÓN DE CONCEPTOS JURIDICOS Y CONTESTACIÓN A DERECHOS DE PETICIÓN REQUERIDOS)*100</t>
  </si>
  <si>
    <t>PAJU02</t>
  </si>
  <si>
    <t>LEGALIZACIÓN DE CONTRATO</t>
  </si>
  <si>
    <t>(No DE CONTRATOS DE PRESTACIÓN DE SERVICIOS PROFESIONALES INGRESADOS AL SIGEP / No DE CONTRATOS DE PRESTACIÓN DE SERVICIOS PROFESIONALES CELEBRADOS)*100</t>
  </si>
  <si>
    <t>PAJU03</t>
  </si>
  <si>
    <t>ACCIONES CONSTITUCIONALES DE TUTELA EN EL PERIODO</t>
  </si>
  <si>
    <t>(No. DE TUTELAS CONTESTADAS EN TERMINO DE OPORTUNIDAD / No. DE TUTELAS RADICADAS DE COBRO COACTIVO EN EL PERIODO)*100</t>
  </si>
  <si>
    <t>GESTIÓN DOCUMENTAL</t>
  </si>
  <si>
    <t>PGDO01</t>
  </si>
  <si>
    <t>MODIFICACION Y ACTUALIZACION DE TABLAS DE RETENCIÓN DOCUMENTAL</t>
  </si>
  <si>
    <t>(No. DE TABLAS DE RETENCIÓN DOCUMENTAL ACTUALIZADAS O MODIFICADAS / No. DE SOLICITUD DE MODIFICACIONES Y/O ACTUALIZACIONES APROBADAS POR EL COMITÉ)*100</t>
  </si>
  <si>
    <t>PGDO02</t>
  </si>
  <si>
    <t>NUMERACIÓN, COMUNICACIÓN, PUBLICACIÓN Y/O NOTIFICACIÓN DE ACTOS ADMINISTRATIVOS.</t>
  </si>
  <si>
    <t>(No. DE ACTOS ADMINISTRATIVOS NUMERADOS, PUBLICADOS, COMUNICADOS Y/O NOTIFICADOS / No. DE ACTOS ADMINISTRATIVOS A NUMERAR, PUBLICAR, COMUNICAR Y/O NOTIFICAR)*100</t>
  </si>
  <si>
    <t>PGDO03</t>
  </si>
  <si>
    <t>COTEJAR Y AUTENTICAR DOCUMENTOS</t>
  </si>
  <si>
    <t>(No. DE DOCUMENTOS AUTENTICADOS OPORTUNAMENTE / No. DE DOCUMENTOS AUTENTICAR)*100</t>
  </si>
  <si>
    <t>PGDO04</t>
  </si>
  <si>
    <t>ADMINISTRACION DEL ARCHIVO CENTRAL</t>
  </si>
  <si>
    <t>(No. DE PRODUCTOS DE LA ADMINISTRACIÓN DEL ARCHIVO CENTRAL REALIZADOS / No. DE PRODUCTOS A REALIZAR EN LA ADMINISTRACIÓN DEL ARCHIVO CENTRAL)* 100</t>
  </si>
  <si>
    <t>PGDO05</t>
  </si>
  <si>
    <t>RECEPCIÓN Y REMISIÓN DE CORRESPONDENCIA  ENVIADA EXTERNA</t>
  </si>
  <si>
    <t>(No. DE DOCUMENTOS ENVIADOS POR DISTINTOS MEDIOS / No. DE DOCUMENTOS A ENVIAR POR DISTINTOS MEDIOS)*100</t>
  </si>
  <si>
    <t>GESTION DE TIC`S</t>
  </si>
  <si>
    <t>PGTS01</t>
  </si>
  <si>
    <t>SOPORTE TECNICO</t>
  </si>
  <si>
    <t>(No DE SOLICITUDES DE ASESORIAS Y SOPORTE TÉCNICO ATENDIDAS / No DE SOLICITUDES RECIBIDAS)*100</t>
  </si>
  <si>
    <t>MEDICIÓN Y MEJORA</t>
  </si>
  <si>
    <t>PMYM01</t>
  </si>
  <si>
    <t>ADMINISTRAR EL SISTEMA DE MEDICIÓN DEL DESEMPEÑO A TRAVES DE INDICADORES</t>
  </si>
  <si>
    <t>(No DE SEGUIMIENTOS REALIZADOS A LAS MATRICES DE LOS INDICADORES DE GESTION OPORTUNAMENTE / No DE SEGUIMIENTOS A REALIZAR)*100</t>
  </si>
  <si>
    <t>PMYM02</t>
  </si>
  <si>
    <t>ASESORAR EN LA DOCUMENTACIÓN DE LAS ACCIONES PREVENTIVAS Y CORRECTIVAS</t>
  </si>
  <si>
    <t>(No. DE NO CONFORMIDADES DOCUMENTADAS / No. DE NO CONFORMIDADES SOLICITADAS A DOCUMENTAR)*100</t>
  </si>
  <si>
    <t>PMYM03</t>
  </si>
  <si>
    <t>EFECTUAR SEGUIMIENTO A LAS ACCIONES PREVENTIVAS Y CORRECTIVAS</t>
  </si>
  <si>
    <t xml:space="preserve">(No DE SEGUIMIENTO REALIZADOS A LAS ACCIONES PREVENTIVAS Y CORRECTIVAS / No DE SEGUIMIENTO A REALIZAR)*100  </t>
  </si>
  <si>
    <t>SEGUIMIENTO Y EVALUACIÓN INDEPENDIENTE</t>
  </si>
  <si>
    <t>PSEI01</t>
  </si>
  <si>
    <t>PROGRAMAS ANUALES DE AUDITORIAS EJECUTADOS (EVALUACIÓN INDEPENDIENTE)</t>
  </si>
  <si>
    <t>(No INFORMES DE AUDITORIA REALIZADAS OPORTUNAMENTE / No INFORMES DE AUDITORIA A REALIZAR)*100</t>
  </si>
  <si>
    <t>PSEI02</t>
  </si>
  <si>
    <t>PROGRAMAS ANUALES DE AUDITORIAS COORDINADAS (CALIDAD)</t>
  </si>
  <si>
    <t>PSEI03</t>
  </si>
  <si>
    <t>SEGUIMIENTO A INDICADORES Y PLANES INSTITUCIONALES EFECTUADOS</t>
  </si>
  <si>
    <t>(No. DE PLANES INSTITUCIONALES VERIFICADOS / No. DE PLANES INSTITUCIONALES A VERIFICAR)*100</t>
  </si>
  <si>
    <t>El Proceso de Gestion Documental realizó un cronograma de actualizacion de las TRD en el cual establecio 17 mesas de trabajo en los distintas dependencias de la entidad con el fin de recolectar la informacion necesaria para realizar las propuestas de actualizacion y presentarlas al comite de gestion y desarrollo de la entidad evidencia consignada por medio del memorando GUD-20182200011923.</t>
  </si>
  <si>
    <t>En el periodo comprendido de Abril  a  septiembre del año 2018 se recibieron 1329 actos administrativos ,   los  cuales fueron debidamente notificadas, publicadas y comunicadas en terminos de ley de acuerdo a lo establecido en el proceso y se puede verificar en el formato CODIGO:  APGDOSGEFO02, que se encuentra en la oficina de Secretaria General y es debidamente manejada por el funcionario LUIS EDUARDO MARTINEZ HIGUERA.</t>
  </si>
  <si>
    <t>En el segundo semestre  de  Julio a Diciembre del año 2018 Se recibieron 23 solicitudes de autenticacion de documentos, de los diferentes procesos, los cuales dan un total de 3161 folios autenticados. Solicitudes que se pueden evidenciar en la carpeta SD-20010-001, que se encuentra en la oficina de Secretartia General a cargo del funcionario Lilia Buitrago.</t>
  </si>
  <si>
    <t xml:space="preserve">1 . De acuerdo al cronograma establecido por el Proceso de Gestion Documental durante el II semestre del año 2018  los procesos que cumplieron fueron:
19 de Julio Afiliaciones y Compesaciones                                                                                                                                                                                                                                                                                                                                                                                                                                                                   10 de Agosto Servicios de Salud ( Valoracion Puertos )                                                                                                                                                                                                                                                                                                                                           27 de Agosto Seguimiento y Evaluacion Independiente                                                                                                                                                                                                                                                                                                                                 30 de Agosto G.I.T Tesoreria                                                                                                                                                                                                                                                                                                                                                                                                                                                                                                                                                                                                                                                                                                                                                                                                                                                                                                                                                                                                                                                                                   12 de Octubre Cobro Coactivo                                                                                                                                                                                                                                                                                                                                                                                                                                                                                                  30 de Octubre Oficina Asesora de Planeacion y Sistemas                                                                                                                                                                                                                                                                                                                                 9 de Noviembre G.I.T Talento Humano                                                                                                                                                                                                                                                                                                                                                                         15 de Noviembre G.I.T Atencion al Ciudadano y Gestion Documental                                                                                                                                                                                                                                                                                                           15 de Noviembre Prestaciones Sociales                                                                                                                                                                                                                                                                                                                                                                        16 de Noviembre G.I.T Tesoreria                                                                                                                                                                                                                                                                                                                                                                                                    30 de Noviembre Seguimiento y Evaluacion Independiente .                                                                                                                                                                                                                                                                                                                                Los procesos que no cumplieron : Division Central, G.I.T Contabilidad, Oficina Asesora Juridica, Servicios de Salud evidencia consignada en la carpeta de transferencia documentales 220-5202  de la funcionaria Omaida Mendoza .                                                                                                                                                                                                                                                                                                                                                                                                                          2 .  Las actividades relacionadas con el aplicativo DOCPLUS se encuentran cumplidas  en actividades de prestamo de carpetas,  ingreso al docplus de transferencia documental realizadas por los diferentes procesos de la Entidad, teniendo un cumplimiento del  80% evidencia consignada en el aplicativo DOC-PLUS , se puede evidenciar en el equipo de computo del profesional Jair Camacho.                                                                                    3 . Durante el II semestre de 2018 se digitalizaron 250 carpetas se  puede evidenciar programa de digitalizacion del equipo de computo del profesional Jair Camacho,ademas se hizo la solicitud de personal para el apoyo de esta tarea por medio de memorando 20182200056793 .                                                                                                                                                                                                                                                                                                                                           4 .Se realizo  mesas de trabajo con las diferentes dependencias de la entidad con el fin  de realizar las propuestas de las TRD a actualizar  para que sean presentadas al AGN para su convalidacion evidencia consignada por medio del memorando GUD-20182200011923.                                                                                                                                                                                                                                                                                                                                                                                                                                                               </t>
  </si>
  <si>
    <t>Se envio correspondencia externa  por parte del proceso de Gestion Documental  de la siguiente manera  correo certificado: 6645 Personal : 5178 servientrega: 462 correo electronico: 413 corra: 437 mensajero: 1893de igual manera se hicieron 764 devoluciones.</t>
  </si>
  <si>
    <t>Durante el segundo semestre de 2018, se realizaron 301 solicitudes de servicios de soporte tecnico los cuales fueron atendidas en termino de oportunidad, evidencia que se encuentra en los formatos de control de solicitudes recibidas y gestionadas a cargo del funcionario Rosmel Acosta y Ericson Ricardo</t>
  </si>
  <si>
    <t xml:space="preserve">durante el segundo semestre del 2018, el proceso seguimiento y Evaluación Independiente realizó 15 informes de auditoria en terminos de oportunidad  estando programadas 19 auditorias de acuerdo a lo establecido en el programa anual de auditorias de evaluaciòn Independiente.  Evidencias en la TRD 110.53.09. </t>
  </si>
  <si>
    <t xml:space="preserve">Durante el segundo semestre del 2018, de acuerdo al programa Anual de Auditorias, las Auditorias de calidad estaban programadas para ejecutar por la Oficina Asesora de Planeación y Sistemas sin embargo no fuerón realizadas como estaba programado en el programa Anual. </t>
  </si>
  <si>
    <t>Durante el segundo  semestre de 2018 el proceso Seguimiento y Evaluación Independeinte  realizo el seguimiento a los diferentes planes institucionales asi: JULIO: PMR,enviado a publicaciones mediante correoelectronico el 30/07/18  PNC,el 30/07/18   Plan de acción, 30/07/18 Indicadores estategicos y por proceso, Plan de fortalecimiento  30/07/18,  Plan estrategico sectorial. 30/07/18 SEPTIEMBRE: Plan de fotlaecimiento,julio-Agosto 21/09/18  Plan anticorrupcion y atencion al ciudadano el 14/09/18 . OCTUBRE: PMI 26/10/18 ,PMR 26/10/18,Producto no conforme  26/10/18, Plan estrategico sectorial 26/10/18 .NOVIEMBRE: Plan de fontalecimiento 26/11/18 y el Producto no conforme   26/11/18 . Evidencias en pagina web</t>
  </si>
  <si>
    <t xml:space="preserve">Teniendo en cuenta que el señor abogado JOAQUIN ROMERO CALLE, asesor de la Dirección General emitió concepto referido a la titularización de los inmuebles pendientes de transferiri por el Ministerio de Transporte, anotando que se requiere una Ley de la Republica para que se declare dichos bienes como propiedad del Fondo, de manera que el registro inmobiliario se pueda efectuar automáticamente, ademas que el Ministerio de Transporte no ha manifestado interes en solucionar la problematica, el Fondo de Pasivo Social de los FNC, ha realizado gesrtiones para la recuperacion de 16 inmuebles ubicados en el municipio de Villavieja - Huila, los cuales hacen parte de los pendientes de titular por el Ministerio y fueron registrados por el muncipio de Villavieja como baldios. De esta forma se adelanta un proceso solicitando la revocatoria de las Resoluciones Administrativas proferidas por el municipio, mediante las cual se cede a título gratuito los mencionados 16 inmuebles ocupados con viviendas por particulares. (ver radicado 2018-220-010133-2 del 24 de abril de 2018)
</t>
  </si>
  <si>
    <t>Se evidencia que  mediante memorando de GAD 20172300163121 de fecha de 26 de septiembre de 2017, se solicitó al ministerio de transporte las transferencia de bienes inmuebles destinados para el Fondo Pasivo Ferrocarriles Nacionales de Colombia, el cual expidió un listado de los bienes que figuran a nombre de ferrocarriles Nacionales a nivel nacional, asi mismo se observa que el proceso se encuentra realizando la depuración de los bienes inmuebles, El ministerio de Transporte no ha dado respuesta laguna sobre las acciones que hayan realizado . Se elaboro ficha  Técnica de cada inmueble sin identificar.</t>
  </si>
  <si>
    <t xml:space="preserve">n el primer semestre de 2018 se solicito concepto a la Contaduria General de la Nación oficio GAD 20182300052081 DE MARZO 14 DE 2018 para vigencia de avaluo tecnico de bienes muebles. </t>
  </si>
  <si>
    <t xml:space="preserve">Durante el segundo  semestre del 2018 se presentaron dos (2) informes de auditorías medicas ante la oficina de control interno así:
Mediante memorando No 20183400061383  se entregó el informe del programa anual de auditoria del III trimestre del 2018 
Mediante memorando no 20183400094453 se entregó el informe del programa anual de auditoria del IV  trimestre del 2018. 
Se puede evidenciar en la carpeta programa anual de auditorías con TRD 5306
</t>
  </si>
  <si>
    <t xml:space="preserve">Durante el segundo semestre del 2018 fueron programadas 879 auditorías médicas de las  cuales se realizaron 879  auditorías médicas y 24 auditorías médicas adicionales por necesidad del servicio así: 
En el tercer  trimestre del 2018 fueron programadas 426 auditorías las cuales se realizaron en su totalidad; así mismo se realizaron 9  auditorías adicionales por necesidad del servicio.
En el cuarto trimestre del 2018 fueron programadas 453 auditorías médicas de las cuales se realizaron 453  auditorías médicas; así mismo se realizaron 15 auditorías médicas adicionales por necesidad del servicio.
 Se puede  evidenciar en la carpeta informes de auditorías 2018 con TRD 340.5306.
</t>
  </si>
  <si>
    <t>En el segundo semestre del 2018 se recibieron 7694  planillas y fueron tramitadas en su totalidad dentro de los términos. Se puede evidenciar en base de datos que se encuentra en el equipo asignado al funcionario encargado del control y recaudo pila de afiliaciones y compensación.</t>
  </si>
  <si>
    <t>En el segundo semestre del año 2018 se recibieron 2414 novedades de afiliación las cuales fueron tramitadas en su totalidad dentro de los términos. Evidencia encontrada en la carpeta novedades 2018 con TRD  3206601.</t>
  </si>
  <si>
    <t xml:space="preserve">Durante el segundo semestre del 2018 fueron solicitadas 29 valoraciones medico laborales de las cuales fueron realizadad 29 valoraciones laborales. Se puede evidenciar </t>
  </si>
  <si>
    <t xml:space="preserve">Durante el segundo semestre del 2018 se da cumplimiento en el trámite de liquidación de nóminas así: 
7 nóminas de Ferrocarriles y 7 nóminas de San Juan de Dios. 
Lo anterior se puede evidenciar en el computador de la funcionaria encargada. </t>
  </si>
  <si>
    <t xml:space="preserve">durante el primer semestre del 2018 fueron radicadas 8950 solicitudes de las cuales fueron tramitadas 8,696 solicitudes. Se puede evidenciar en la pagina web de la entidad www.fps.gov.co en el modulo informacion al ciudadano - te puede interesar </t>
  </si>
  <si>
    <t>para la vigencia II del semestre de 2018, se realizaron 201 recobros al ADRES correspondientes a las vigencias 2015, 2016, 2017; en el 2018 para el mes de diciembre se implemento el número de prescripción MIPRES para recobros por tutela. Evidencia que se encuentra en el expediente 40502702 Recobros Adres</t>
  </si>
  <si>
    <t>Durante la vigencia II semestre de 2018, se recibieron cuentas de cobro cumpliendo con sus requisitos legales 27 por el FPS-FCN y se tramito pago, por concepto de ISS artículo 2. Se recibieron cumpliendo requisitos legales 21 las cuales se le tramito pago</t>
  </si>
  <si>
    <t>El proceso de Atención al Ciudadano realizo 16 informes de desempeño laboral en el semestre debido a que 2 funcionarios son los que estan atendiendo dentro del proceso. Evidenciado  en la carpeta 220 5309 2017.</t>
  </si>
  <si>
    <t xml:space="preserve">El proceso de Atencion al ciudadano envio  correos a cada uno de los puntos administrativos de seguimiento a las Quejas pendientes por cerrar con el fin de minimizar el tramite realizado a las quejas de tal forma que esten dentro de los terminos, de ingual forma se enviaron memorandos de seguimiento, se puede evidenciar con radicados 20182200101023 - 20182200101013-20182200100993-20182200101003 -  Evidencia consignada en la  carpeta 220-5309 informe de PQRSD pendientes. </t>
  </si>
  <si>
    <t>Durante el Segundo semestre del 2018 se aplicaron 1029 encuestas de satisfaccion al ciudadano de las cuales  fueron satisfactorias 809.</t>
  </si>
  <si>
    <t xml:space="preserve">En el segundo semestre de 2018 se realizaron  142 ingresos al almacén,  los cuales corresponden  a las compras de caja menor y órdenes de compra y se suministro 440 correspondientes a suministro de  elementos, reposan  en lo carpetas  de boletines diario de almacén de los meses  de Julio  a Diciembre de 2018  identificadas   con TRD  número 230.11.01  y safix </t>
  </si>
  <si>
    <t xml:space="preserve">En el segundo semestre de 2018  se realizó lo siguiente:
1) En el segundo semestre de 2018 se realizaron 142  ingresos al almacén,  los cuales corresponden  a las compras de caja, que reposan  en lo carpetas  de Boletines Diario de Almacén de los meses  de julio a diciembre de 2018 ver carpetas  boletín diario de almacén de estos meses identificadas   con TRD  número 230.11.01  y SAFIX
2) Elaborar el cierre  de Inventarios  trimestrales  de Bienes Muebles de consumo y devolutivos  con corte a junio y sept. 2018.   Ver carpeta 230.11.01 cierre de inventarios de Junio y Septiembre de 2017                                                                                                                                                                                                                                               Acta de inventario físico  con corte a junio 2018. Ver carpeta 230.11.01 cierre de inventarios de Junio  de 2018 
</t>
  </si>
  <si>
    <t xml:space="preserve">En el  segundo semestre del 2018 con corte a diciembre 31 de 2018  se realizó  informe  sobre el mantenimiento de la Infraestructura administrativa  reposan  en la carpeta  Solicitudes de mantenimiento de Muebles e Inmuebles 230.64.01. Formato de Control de Mantenimientos de Bienes Muebles e inmuebles folios de 21 al 30 APGSAGADFO10 y Formato APGSAGADFO016 Mantenimiento planta Eléctrica  folios 26 al 38 carpeta Informe mantenimiento de equipos - Planta eléctrica 230,64,01 </t>
  </si>
  <si>
    <t>Los acuerdos fueron aprobados asi: No 001 Fbro 9de 2018; Acuerdo 002 de Julio 3 de 2018; Acuerdo 3 del 3 de julio de 2018; Acuerdo  4   del  17  de  septiembre  del  2018  la  evidencia  reposa  en  la  Carpeta  400-7803</t>
  </si>
  <si>
    <t>En el semestre de Junio a Noviembre de 2018 fueron recibidos 7239 recaudo de los cuales el operador de información SOI reportó en su totalidad las planillas de autoliquidaciòn a la adminsitradora ADRES, generando una efectiva identificaciòn del recaudo acorde con lo establecido en el Decreto 4023 de 2011</t>
  </si>
  <si>
    <t>Se  realizaron  las  siguientes  conciliaciones  20  conciliaciones  bancarias  5 conciliaciones de caja  menor  y conciliaciones entre procesos las  evidencias  reposan  en  la  carpeta  GCO  420-1901</t>
  </si>
  <si>
    <t xml:space="preserve">Durante el segundo semestre del 2018 se recibieron 95 peticiones y 3 solicitudes de conceptos jurídicos, las cuales fueron contestadas dentro de los terminos por parte de la oficina asesora juridica, esta informacion se puede evidenciar en las bases de datos de la oficina asesora juridica. </t>
  </si>
  <si>
    <t>En el segundo semestre de 2018 se ingresó en el Sistema de Información y Gestión del Empleo Público SIGEP, 203 contratos de prestacion de servicios. Evidencia pagina web www.sigep.gov.co.</t>
  </si>
  <si>
    <t>En el segundo semestre de 2018 se radicaron 26 tutelas de Cobro Coactivo, las cuales fueron atendidas en oportunidad. Evidencia en Carpeta: Oficios, tutelas, fallos e incidentes.</t>
  </si>
  <si>
    <t>Durante el II semestre de la vigencia de 2018 se emitieron 106 cuentas de cobros o requerimientos a 53 entidades FPS-FCN, por parte del ISS artículo 2. se generaron 3735 cuentas de cobro o requerimiento a 331 entidades en el  II semestre. La evidencia se encuentra por FPS-FCN en la TRD 405,26,01 y por el ISS-Empleador se encuentra la evidencuia en la TRD 405,26,03</t>
  </si>
  <si>
    <t>En la vigencia correspondiente al II semestre de 2018, no se remitieron expedientes a la Oficina Asesora Jurídica, debido a que se encuentran en el correspondiente análisis de las entidades deudoras moratorias.</t>
  </si>
  <si>
    <t>en la vigencia del II semestre de 2018 se gestionaron 175 requerimientos aportantes morosos del SGSSS frente a 175 aportantes en morosidad, por lo tanto todos los requerimientos se realizaron en su totalidad.  La evidencia se encuentra en Radicación Masiva Orfeo y en la TRD 405.27.01</t>
  </si>
  <si>
    <t>El proceso de Atencion al Ciudadano realizo soicalizacion  de los Mecanismos de Participacion Ciudadana el dia 29 de Noviembre de 2018 en la cafeteria Turistren , evidencia consignada en la Carpeta Actas de Capacitacion y Socializacion Acta N°69.Evidenciado  en la carpeta 220 5202 2018.</t>
  </si>
  <si>
    <t>Mediante selección abreviada - Enajenación de Bienes 01 de 2018 se subasto  un inmueble ubicado en la Tebaida - Quindio. Mediante Resolucion numero 1642 de 2018 se declaro desierto el proceso por falta de oferentes, ubiocada en la págian de colombia compra www.colombiacompra.gov.co/secoopI/consultas</t>
  </si>
  <si>
    <t xml:space="preserve">Se relizó el Informe Ejecutivo de Revisión por la Dirección I semestre 2018, el mismo fue enviado por medio de memorando OPS - 20181200082273 del 30/08/2018 al Director General para firma y asignación de fecha y hora para convocar al comité de Gestión y Desempeño, para el desarrollo de la reunión de Revisión; el día 27 de diciembre de 2018, se realizó la reuniópn de Revisión por la Direccióa acta 011 del Comité de Gestión y Desempeño. </t>
  </si>
  <si>
    <t>Durante el semestre evaluado se debian formular los siguientes planes:
1. Plan de Fortalecimiento del SIG, no se formulo debido a que no se encuentra en firme el acta de Revisión por la Dirección II semestre 2017 y no se ha llevado a cabo la Revisión por la Dirección I semestre 2018.
2. Plan Estrategico, se formuló en el primer semestre
3. Plan de Acción, se formuló en el primer semestre
4. Plan de Anticorrupción y Atención al Ciudadano, se formuló en el primer semestre
5. Plan de Eficiencia Administrativa, para el I primer semestre del 2018.</t>
  </si>
  <si>
    <t>Durante el semestre evaluado se realizo seguimiento a los siguientes planes:
1. Plan Estrategico se realizó seguimiento y se envió al Grupo de Trabajo de Control Interno  II trimestre 09/07/2018 y  III trimestre 08/10/2018 
2. Plan de Acción, se realizó seguimiento y se envió al Grupo de Trabajo de Control Interno  II semestre 09/07/2018
3. Plan de Anticorrupción y Atención al Ciudadano se realizó seguimiento al II cuatrimestre del año y se envió al Grupo de Trabajo de Control Interno  07/09/2018,
4.  Plan de Eficiencia Administrativa, para el I primer semestre del 2018.</t>
  </si>
  <si>
    <t>Durante el semestre se realizaron dos seguimientos a las matrices de los Indicadores de Gestión (Indicadores por Proceso e Indicadores Estrategicos) I semestre 2018, los mismos fueron enviado por medio de correo electronico al Grupo de Trabajo Control Interno el día 11/07/2018; evidencia que se puede cotejar en el correo electronico yajairag@fondo a los demás procesos.</t>
  </si>
  <si>
    <t>Durante el primer semestre de la vigencia 2018 se identificaron un total de 3 no conformidades reales, las cuales fueron reportadas y documentadas por cada uno de los procesos responsables dentro de los terminos de oportunidad, esta informacion se puede veificar dentrp del plan de mejoramiento institucional III y IV trimestre.</t>
  </si>
  <si>
    <t>Durante el  semestre de la vigencia 2018 se realizo 2 seguimientos la plan de mejoramiento institucional, uno correspondiente al III  y IV trimestres del 2018 , para el plan de manejo de riesgos se realizo seguimiento de la misa manera un total de 2 correspondientes al III y IV  trimestres del 2018 y , esta informacion se puede verificar mediante pagina web en el link seguimiento a planes, plan de manejo de riesgos, plan de mejoramiento institucional.</t>
  </si>
  <si>
    <r>
      <t>Se evidencia que el porceso de Direccionamiento Estrategico, realizó consolidadción de los siguientes planes en el según semestre del 2018, 1. Plan Estrategico se realizó seguimiento y se envió al Grupo de Trabajo de Control Interno  II trimestre 09/07/2018 y  III trimestre 08/10/2018 
2. Plan de Acción, se realizó seguimiento y se envió al Grupo de Trabajo de Control Interno  II semestre 09/07/2018
3. Plan de Anticorrupción y Atención al Ciudadano se realizó seguimiento al II cuatrimestre del año y se envió al Grupo de Trabajo de Control Interno  07/09/2018,
4.  Plan de Eficiencia Administrativa, para el I primer semestre del 2018</t>
    </r>
    <r>
      <rPr>
        <b/>
        <sz val="11"/>
        <rFont val="Arial Narrow"/>
        <family val="2"/>
      </rPr>
      <t>.NIVEL DE CUMPLIMIENTO 100% SATISFACTORIO.</t>
    </r>
  </si>
  <si>
    <r>
      <t xml:space="preserve">Se evidencia que el porceso de Direccionamiento Estrategico,relizó el Informe Ejecutivo de Revisión por la Dirección I semestre 2018, el mismo fue enviado por medio de memorando OPS - 20181200082273 del 30/08/2018 al Director General para firma y asignación de fecha y hora para convocar al comité de Gestión y Desempeño, para el desarrollo de la reunión de Revisión; el día 27 de diciembre de 2018, se realizó la reuniópn de Revisión por la Direccióa acta 011 del Comité de Gestión y Desempeño. </t>
    </r>
    <r>
      <rPr>
        <b/>
        <sz val="11"/>
        <rFont val="Arial Narrow"/>
        <family val="2"/>
      </rPr>
      <t>NIVEL DE CUMPLIMIENTO 100% SATISFACTORIO.</t>
    </r>
  </si>
  <si>
    <r>
      <t>se evidencia  en la Carpeta Actas de Capacitacion y Socializacion Acta N°69.Evidenciado  en la carpeta 220 5202 2018.que el proceso se Atención al ciudadano, realizo soicalizacion  de los Mecanismos de Participacion Ciudadana el dia 29 de Noviembre de 2018 en la cafeteria Turistren</t>
    </r>
    <r>
      <rPr>
        <b/>
        <sz val="11"/>
        <color indexed="8"/>
        <rFont val="Arial Narrow"/>
        <family val="2"/>
      </rPr>
      <t>NIVEL DE CUMPLIMIENTO 100% SATISFACTORIO.</t>
    </r>
  </si>
  <si>
    <r>
      <t>se evidencia que el proceso se Atención al ciudadano,  carpeta 220-5309 informe de PQRSD pendientes.  proceso de Atencion al ciudadano envio  correos a cada uno de los puntos administrativos de seguimiento a las Quejas pendientes por cerrar con el fin de minimizar el tramite realizado a las quejas de tal forma que esten dentro de los terminos, de ingual forma se enviaron memorandos de seguimiento, se puede evidenciar con radicados 20182200101023 - 20182200101013-20182200100993-20182200101003.</t>
    </r>
    <r>
      <rPr>
        <b/>
        <sz val="11"/>
        <rFont val="Arial Narrow"/>
        <family val="2"/>
      </rPr>
      <t>NIVEL DE CUMPLIMIENTO 100% SATISFACTORIO.</t>
    </r>
  </si>
  <si>
    <t>MARIA FRAGOZO</t>
  </si>
  <si>
    <r>
      <t>Se evidencia que durante el segundo semestre del 2018 el proceso de servicios de Salud, se presentaron dos (2) informes de auditorías medicas ante la oficina de control interno así:
Mediante memorando No 20183400061383  se entregó el informe del programa anual de auditoria del III trimestre del 2018 
Mediante memorando no 20183400094453 se entregó el informe del programa anual de auditoria del IV  trimestre del 2018.</t>
    </r>
    <r>
      <rPr>
        <b/>
        <sz val="11"/>
        <rFont val="Arial Narrow"/>
        <family val="2"/>
      </rPr>
      <t xml:space="preserve"> NIVEL DE CUMPLIMIENTO 100% SATISFACTORIO.
</t>
    </r>
  </si>
  <si>
    <r>
      <t>Se evidencia que durante el segundo semestre del 2018 el proceso de servicios de Salud, fueron programadas 879 auditorías médicas de las  cuales se realizaron 879  auditorías médicas y 24 auditorías médicas adicionales por necesidad del servicio así: 
En el tercer  trimestre del 2018 fueron programadas 426 auditorías las cuales se realizaron en su totalidad; así mismo se realizaron 9  auditorías adicionales por necesidad del servicio.
En el cuarto trimestre del 2018 fueron programadas 453 auditorías médicas de las cuales se realizaron 453  auditorías médicas; así mismo se realizaron 15 auditorías médicas adicionales por necesidad del servicio.</t>
    </r>
    <r>
      <rPr>
        <b/>
        <sz val="11"/>
        <rFont val="Arial Narrow"/>
        <family val="2"/>
      </rPr>
      <t>NIVEL DE CUMPLIMIENTO 100% SATISFACTORIO.</t>
    </r>
  </si>
  <si>
    <r>
      <t>Se evidencia que durante el segundo semestre del 2018 el proceso de servicios de Salud,se recibieron 7694  planillas y fueron tramitadas en su totalidad dentro de los términos</t>
    </r>
    <r>
      <rPr>
        <b/>
        <sz val="11"/>
        <rFont val="Arial Narrow"/>
        <family val="2"/>
      </rPr>
      <t>.NIVEL DE CUMPLIMIENTO 100% SATISFACTORIO</t>
    </r>
    <r>
      <rPr>
        <sz val="11"/>
        <rFont val="Arial Narrow"/>
        <family val="2"/>
      </rPr>
      <t>.</t>
    </r>
  </si>
  <si>
    <r>
      <t xml:space="preserve">Se evidencia que durante el segundo semestre del 2018 el proceso de servicios de Salud, </t>
    </r>
    <r>
      <rPr>
        <b/>
        <sz val="11"/>
        <rFont val="Arial Narrow"/>
        <family val="2"/>
      </rPr>
      <t>NIVEL DE CUMPLIMIENTO 100% SATISFACTORIO.</t>
    </r>
  </si>
  <si>
    <r>
      <t>Se evidencia que durante el segundo semestre del 2018 el proceso de servicios de Salud,</t>
    </r>
    <r>
      <rPr>
        <b/>
        <sz val="11"/>
        <rFont val="Arial Narrow"/>
        <family val="2"/>
      </rPr>
      <t>NIVEL DE CUMPLIMIENTO 100% SATISFACTORIO.</t>
    </r>
  </si>
  <si>
    <r>
      <t>se evidencia que durante el segundo smestre del 2018, el proceso de prestaciones economicas, da cumplimiento en el trámite de liquidación de nóminas así: 
7 nóminas de Ferrocarriles y 7 nóminas de San Juan de Dios.</t>
    </r>
    <r>
      <rPr>
        <b/>
        <sz val="11"/>
        <rFont val="Arial Narrow"/>
        <family val="2"/>
      </rPr>
      <t xml:space="preserve"> NIVEL DE CUMPLIMIENTO 100% SATISFACTORIO.
</t>
    </r>
  </si>
  <si>
    <r>
      <rPr>
        <sz val="11"/>
        <rFont val="Arial Narrow"/>
        <family val="2"/>
      </rPr>
      <t>se evidencia que durante el segundo semestre del 2018, el proceso de prestaciones economicas, 2018 fueron radicadas 8950 solicitudes de las cuales fueron tramitadas 8,696 solicitudes.</t>
    </r>
    <r>
      <rPr>
        <b/>
        <sz val="11"/>
        <rFont val="Arial Narrow"/>
        <family val="2"/>
      </rPr>
      <t>NIVEL DE CUMPLIMIENTO 100% SATISFACTORIO.</t>
    </r>
  </si>
  <si>
    <r>
      <t xml:space="preserve">A la fecha de seguimiento se evidencia que proceso de Bienes Tranferidos no ha avanzando en la legalización de los inmuebles que se encuentran en el FPS, se recomienda realizar un plan de trabajo con el fin de avanzar en el proximo seguimiento con refernecia los inmuebles, el reporte no presenta avance desde la vigencia 2017 y es importante que el porceso pueda avanzar en los seguimienstos en invidadores que tiene a su cargo. </t>
    </r>
    <r>
      <rPr>
        <b/>
        <sz val="11"/>
        <rFont val="Arial Narrow"/>
        <family val="2"/>
      </rPr>
      <t>NIVEL DE CUMPLIMIENTO 0% INSATISFACTORIO.</t>
    </r>
  </si>
  <si>
    <r>
      <t xml:space="preserve">A la fecha de seguimiento se evidencia que proceso de Bienes Tranferidos no ha avanzando en la comercialización  de los inmuebles que se encuentran en el FPS,  sin embargo se evidencia que se realizó selección abreada el 01-2018, declarandose decierto por los oferenstes, se recomienda realizar un plan de trabajo con el fin de avanzar en el proximo seguimiento con refernecia los inmuebles, el reporte no presenta avance desde la vigencia 2017 y es importante que el porceso pueda avanzar en los seguimienstos en invidadores que tiene a su cargo. </t>
    </r>
    <r>
      <rPr>
        <b/>
        <sz val="11"/>
        <rFont val="Arial Narrow"/>
        <family val="2"/>
      </rPr>
      <t>NIVEL DE CUMPLIMIENTO 0% INSATISFACTORIO.</t>
    </r>
  </si>
  <si>
    <r>
      <t>A la fecha de seguimiento se evidencia que proceso de Bienes Tranferidos no ha avanzando en en saneamientos de los inmuebles que se encuentran en el FPS, se recomienda realizar un plan de trabajo con el fin de avanzar en el proximo seguimiento con refernecia los inmuebles, el reporte no presenta avance desde la vigencia 2017 y es importante que el porceso pueda avanzar en los seguimienstos en invidadores que tiene a su cargo.</t>
    </r>
    <r>
      <rPr>
        <b/>
        <sz val="11"/>
        <rFont val="Arial Narrow"/>
        <family val="2"/>
      </rPr>
      <t xml:space="preserve"> NIVEL DE CUMPLIMIENTO 0% INSATISFACTORIO.</t>
    </r>
  </si>
  <si>
    <r>
      <t>A la fecha de seguimiento se evidencia que proceso de Bienes Tranferidos no ha avanzando en la comercialización  de los inmuebles que se encuentran en el FPS,  sin embargo se evidencia que se realizó selección abreada el 01-2018, declarandose decierto por los oferenstes, se recomienda realizar un plan de trabajo con el fin de avanzar en el proximo seguimiento con refernecia los inmuebles, el reporte no presenta avance desde la vigencia 2017 y es importante que el porceso pueda avanzar en los seguimienstos en invidadores que tiene a su cargo</t>
    </r>
    <r>
      <rPr>
        <b/>
        <sz val="11"/>
        <rFont val="Arial Narrow"/>
        <family val="2"/>
      </rPr>
      <t>NIVEL DE CUMPLIMIENTO 0% INSATISFACTORIO.</t>
    </r>
  </si>
  <si>
    <r>
      <t xml:space="preserve">se evidencia en la carpetas carpetas  de boletines diario de almacén de los meses  de Julio  a Diciembre de 2018  identificadas   con TRD  número 230.11.01  y safix    que en el segundo semestre del 2018 el proceso de servicios administrativos, realizó 142  ingresos al almacén,  los cuales corresponden  a las compras de caja menor y órdenes de compra y se suministro 440 correspondientes a suministro de  elementos,  </t>
    </r>
    <r>
      <rPr>
        <b/>
        <sz val="11"/>
        <rFont val="Arial Narrow"/>
        <family val="2"/>
      </rPr>
      <t>NIVEL DE CUMPLIMIENTO 100% SATISFACTORIO.</t>
    </r>
  </si>
  <si>
    <t>N/A</t>
  </si>
  <si>
    <r>
      <t xml:space="preserve">En el segundo semestre de 2018  se realizó lo siguiente:
1) En el segundo semestre de 2018 se realizaron 142  ingresos al almacén,  los cuales corresponden  a las compras de caja, que reposan  en lo carpetas  de Boletines Diario de Almacén de los meses  de julio a diciembre de 2018 ver carpetas  boletín diario de almacén de estos meses identificadas   con TRD  número 230.11.01  y SAFIX
2) Elaborar el cierre  de Inventarios  trimestrales  de Bienes Muebles de consumo y devolutivos  con corte a junio y sept. 2018.   Ver carpeta 230.11.01 cierre de inventarios de Junio y Septiembre de 2017                                                                                                                                                                                                                                               Acta de inventario físico  con corte a junio 2018. Ver carpeta 230.11.01 cierre de inventarios de Junio  de 2018 </t>
    </r>
    <r>
      <rPr>
        <b/>
        <sz val="11"/>
        <rFont val="Arial Narrow"/>
        <family val="2"/>
      </rPr>
      <t>NIVEL DE CUMPLIMIENTO 100% SATISFACTORIO.</t>
    </r>
  </si>
  <si>
    <r>
      <t>se evidencia  en la carpeta  2107101 - PLAN INSTITUCIONAL DE CAPACITACIÓN 2018que en el segundo semestre del 2118, la cobertura La Cobertura del Plan Institucional de Capacitación durante la vigencia 2018 fue del 100% por cuanto  los 71 funcionarios de planta de la entidad, recibieron capacitación</t>
    </r>
    <r>
      <rPr>
        <b/>
        <sz val="11"/>
        <rFont val="Arial Narrow"/>
        <family val="2"/>
      </rPr>
      <t>.NIVEL DE CUMPLIMIENTO 100% SATISFACTORIO.</t>
    </r>
  </si>
  <si>
    <r>
      <t xml:space="preserve">Durante el segundo semestre del 2018, el proceso de Talento Humano, realizó treinte y tres (33) inducciones generales con evaluación satisfactoria, sobre  las treinte y tres (33) inducciones evaluaciones de induccion general aplicadas y tabuladas, correspondientes a funcionarios de planta: Jhon Mauricio Marín Barbosa, Luis Etneyder  Flórez Galeano; y  contratistas: Claudia Jennifer Perez, Alina Esther Chávez, Luis Daniel Rodríguez, Yoselin Sthephany Molina, Félix Andrés Solano,  Kelly Andrea Carrillo, Camilo Ernesto Carvajal, Rafael Solano, Camilo José Liñán, Amaury Machado , Natalia Vanesa Giraldo, Victor Hugo Tovar, Jaifer Paul Sierra, Luis Ángel Palacio , Oriana Paola González,  Laurent Karoll Sarmiento , Lisseth Paola Salas, Isvan Enrique  Ovalle, Sandra Patricia Cantor, Carlos Daniel De La Ossa, Damián Hernández , Lucas Vivero, Oscar Olimpo Oliver, Daniela Estefany Jiménez , Sandra Patricia Peña, Diana Marcela Puentes,  Silvia Marcela Navas, Catherine Arbeláez, Alfredo Sarquis, David Barajas , Jorge Enrique Hernández. </t>
    </r>
    <r>
      <rPr>
        <b/>
        <sz val="11"/>
        <rFont val="Arial Narrow"/>
        <family val="2"/>
      </rPr>
      <t>NIVEL DE CUMPLIMIENTO 100% SATISFACTORIO.</t>
    </r>
  </si>
  <si>
    <t>Durante el segundo semestre del 2018, fueron  aplicadas  cinco (5) encuestas de evaluación de inducción específica correspondientes a un (1) funcionario que ingreso nuevo a la entidad: Luis Etneyder  Flórez Galeano;  y a cuatro (4) funcionarios que fueron reubicados de dependencia: Silvano Martínez López, Lilia Briceño Buitrago, Nayerith Escobar Arias, Nidia Johanna Cadena Ramírez, las cuales obtuvieron un nivel de satisfacción del 100%.NIVEL DE CUMPLIMIENTO 100% SATISFACTORIO.</t>
  </si>
  <si>
    <r>
      <t>DURANTE EL SEGUNDO SEMESTRE SE TRAMITARON 168  NOVEDADES CORRESPONDIENTES A: VACACIONES, INCAPACIDADES, LIBRANZAS, INGRESOS, RETIROS, ENCARGOS, TRALADOS DE EPS, HORAS EXTRAS  Y SE INCLUYERON EN NOMINA EN SU OPORTUNIDAD</t>
    </r>
    <r>
      <rPr>
        <b/>
        <sz val="11"/>
        <rFont val="Arial Narrow"/>
        <family val="2"/>
      </rPr>
      <t>.NIVEL DE CUMPLIMIENTO 100% SATISFACTORIO.</t>
    </r>
  </si>
  <si>
    <r>
      <rPr>
        <sz val="11"/>
        <rFont val="Arial Narrow"/>
        <family val="2"/>
      </rPr>
      <t>DURANTE EL SEGUNDO SEMESTRE DE 2018 SE TRAMITARON EN TÉRMINOS  LAS NOMINAS DE JULIO A DICIEMBRE Y LA PRIMA DE SERVICIOS Y PRIMA DE NAVIDAD, EQUIVALENTE A LA LIQUIDACIÓN DE 8 NOMINAS.</t>
    </r>
    <r>
      <rPr>
        <b/>
        <sz val="11"/>
        <rFont val="Arial Narrow"/>
        <family val="2"/>
      </rPr>
      <t>NIVEL DE CUMPLIMIENTO 100% SATISFACTORIO.</t>
    </r>
  </si>
  <si>
    <r>
      <rPr>
        <sz val="11"/>
        <rFont val="Arial Narrow"/>
        <family val="2"/>
      </rPr>
      <t>Durante el segundo semestre de 2018, se investigaron dos (2) accidentes de trabajo, de los dos (2) reportados y reconocidos ante la ARL.
Evidencias: 2107102- Sistema de Gestión de la Seguridad y Salud en el Trabajo 2018.  Reporte e investigación de incidentes y accidentes de trabajo Tomo 1.</t>
    </r>
    <r>
      <rPr>
        <b/>
        <sz val="11"/>
        <rFont val="Arial Narrow"/>
        <family val="2"/>
      </rPr>
      <t>NIVEL DE CUMPLIMIENTO 100% SATISFACTORIO.</t>
    </r>
  </si>
  <si>
    <r>
      <rPr>
        <sz val="11"/>
        <rFont val="Arial Narrow"/>
        <family val="2"/>
      </rPr>
      <t>Durante el II Semestre de 2018, se ejecutaron 6 capacitaciones de las 6 programadas en el Plan de Capacitación del Sistema de Gestión de la Seguridad y Salud en el Trabajo, publicado en la página intranet de la entidad.</t>
    </r>
    <r>
      <rPr>
        <b/>
        <sz val="11"/>
        <rFont val="Arial Narrow"/>
        <family val="2"/>
      </rPr>
      <t xml:space="preserve"> NIVEL DE CUMPLIMIENTO 100% SATISFACTORIO.</t>
    </r>
  </si>
  <si>
    <r>
      <t>NDurante el año 2018, se capacitaron en temas de Seguridad y Salud en el Trabajo a  288 Funcionarios y contratistas de la entidad.
Evidencias: 2107102- Sistema de Gestión de la Seguridad y Salud en el Trabajo 2018. N</t>
    </r>
    <r>
      <rPr>
        <b/>
        <sz val="11"/>
        <rFont val="Arial Narrow"/>
        <family val="2"/>
      </rPr>
      <t>IVEL DE CUMPLIMIENTO 100% SATISFACTORIO.</t>
    </r>
  </si>
  <si>
    <r>
      <t>Durante el segundo semestre 2018, se gestionaron 11 medidas de intervención  de los peligros, de las 11 identificadas  en la matriz de  peligros y/o reportados por los funcionarios de la entidad ante el Comité Paritario de Seguridad y Salud en el Trabajo.</t>
    </r>
    <r>
      <rPr>
        <b/>
        <sz val="11"/>
        <rFont val="Arial Narrow"/>
        <family val="2"/>
      </rPr>
      <t>NIVEL DE CUMPLIMIENTO 100% SATISFACTORIO.</t>
    </r>
  </si>
  <si>
    <r>
      <t>Durante el segundo semestre 2018, Como resultado de las 2 investigaciones de accidentes de trabajo adelantadas en el segundo semestre,  se ejecutaron las 6 acciones correctivas  trazadas en el formato de Seguimiento y control a las recomendaciones investigación de incidentes y accidentes de trabajo. Codigo:  APGTHGTHFO07.</t>
    </r>
    <r>
      <rPr>
        <b/>
        <sz val="11"/>
        <rFont val="Arial Narrow"/>
        <family val="2"/>
      </rPr>
      <t xml:space="preserve"> NIVEL DE CUMPLIMIENTO 100% SATISFACTORIO.</t>
    </r>
  </si>
  <si>
    <r>
      <t xml:space="preserve">Durante el segundo semestre 2018, Los acuerdos fueron aprobados asi: No 001 Fbro 9de 2018; Acuerdo 002 de Julio 3 de 2018; Acuerdo 3 del 3 de julio de 2018; Acuerdo  4   del  17  de  septiembre  del  2018 </t>
    </r>
    <r>
      <rPr>
        <b/>
        <sz val="11"/>
        <rFont val="Arial Narrow"/>
        <family val="2"/>
      </rPr>
      <t>NIVEL DE CUMPLIMIENTO 100% SATISFACTORIO.</t>
    </r>
  </si>
  <si>
    <r>
      <t xml:space="preserve">Durante el segundo semestre 2018,de Junio a Noviembre de 2018 fueron recibidos 7239 recaudo de los cuales el operador de información SOI reportó en su totalidad las planillas de autoliquidaciòn a la adminsitradora ADRES, generando una efectiva identificaciòn del recaudo acorde con lo establecido en el Decreto 4023 de 2011.  </t>
    </r>
    <r>
      <rPr>
        <b/>
        <sz val="11"/>
        <rFont val="Arial Narrow"/>
        <family val="2"/>
      </rPr>
      <t>NIVEL DE CUMPLIMIENTO 100% SATISFACTORIO.</t>
    </r>
  </si>
  <si>
    <r>
      <t xml:space="preserve">se evidencia que durante el segundo semestre del 2018,  se emitieron 106 cuentas de cobros o requerimientos a 53 entidades FPS-FCN, por parte del ISS artículo 2. se generaron 3735 cuentas de cobro o requerimiento a 331 entidades en el  II semestre. </t>
    </r>
    <r>
      <rPr>
        <b/>
        <sz val="11"/>
        <rFont val="Arial Narrow"/>
        <family val="2"/>
      </rPr>
      <t>NIVEL DE CUMPLIMIENTO 0% INSATISFACTORIO.</t>
    </r>
  </si>
  <si>
    <r>
      <t>Durante el segundo semestre 2018,Se evidencia  no se realizarón las conciliaciones entre procesos entre contabilidad y tesoreria.</t>
    </r>
    <r>
      <rPr>
        <b/>
        <sz val="11"/>
        <rFont val="Arial Narrow"/>
        <family val="2"/>
      </rPr>
      <t xml:space="preserve">NIVEL DE CUMPLIMIENTO 0% INSATISFACTORIO. </t>
    </r>
  </si>
  <si>
    <r>
      <t xml:space="preserve">se evidencia que durante el segundo semestre del 2018, se realizaron 201 recobros al ADRES correspondientes a las vigencias 2015, 2016, 2017; en el 2018 para el mes de diciembre se implemento el número de prescripción MIPRES para recobros por tutela. </t>
    </r>
    <r>
      <rPr>
        <b/>
        <sz val="11"/>
        <rFont val="Arial Narrow"/>
        <family val="2"/>
      </rPr>
      <t>NIVEL DE CUMPLIMIENTO 100% SATISFACTORIO.</t>
    </r>
  </si>
  <si>
    <r>
      <t>Se evidencia que durante el II semestre del 2018,se recibieron cuentas de cobro cumpliendo con sus requisitos legales 27 por el FPS-FCN y se tramito pago, por concepto de ISS artículo 2. S</t>
    </r>
    <r>
      <rPr>
        <b/>
        <sz val="11"/>
        <rFont val="Arial Narrow"/>
        <family val="2"/>
      </rPr>
      <t>e recibieron cumpliendo requisitos legales 21 las cuales se le tramito pago NIVEL DE CUMPLIMIENTO 100% SATISFACTORIO.</t>
    </r>
  </si>
  <si>
    <r>
      <t>se evidencia que durante el segundo semestre del 2018, el prose de Asisitencia Juridica, recibió 95 peticiones y 3 solicitudes de conceptos jurídicos, las cuales fueron contestadas dentro de los terminos por parte de la oficina asesora juridica</t>
    </r>
    <r>
      <rPr>
        <b/>
        <sz val="11"/>
        <color indexed="8"/>
        <rFont val="Arial Narrow"/>
        <family val="2"/>
      </rPr>
      <t>, NIVEL DE CUMPLIMIENTO 100% SATISFACTORIO.</t>
    </r>
  </si>
  <si>
    <r>
      <rPr>
        <sz val="11"/>
        <color indexed="8"/>
        <rFont val="Arial Narrow"/>
        <family val="2"/>
      </rPr>
      <t xml:space="preserve">se evidencia que durante el segundo semestre del 2018, el prose de Asisitencia Juridica,se ingresó en el Sistema de Información y Gestión del Empleo Público SIGEP, 203 contratos de prestacion de servicios. </t>
    </r>
    <r>
      <rPr>
        <b/>
        <sz val="11"/>
        <color indexed="8"/>
        <rFont val="Arial Narrow"/>
        <family val="2"/>
      </rPr>
      <t>rNIVEL DE CUMPLIMIENTO 100% SATISFACTORIO.</t>
    </r>
  </si>
  <si>
    <r>
      <t>En el periodo comprendido de Abril  a  septiembre del año 2018 se recibieron 1329 actos administrativos ,   los  cuales fueron debidamente notificadas, publicadas y comunicadas en terminos de ley de acuerdo a lo establecido en el proceso y se puede verificar en el formato CODIGO:  APGDOSGEFO02, que se encuentra en la oficina de Secretaria General y es debidamente manejada por el funcionario LUIS EDUARDO MARTINEZ HIGUERA.</t>
    </r>
    <r>
      <rPr>
        <b/>
        <sz val="11"/>
        <rFont val="Arial Narrow"/>
        <family val="2"/>
      </rPr>
      <t>NIVEL DE CUMPLIMIENTO 100% SATISFACTORIO.</t>
    </r>
  </si>
  <si>
    <r>
      <t>En el segundo semestre  de  Julio a Diciembre del año 2018 Se recibieron 23 solicitudes de autenticacion de documentos, de los diferentes procesos, los cuales dan un total de 3161 folios autenticados. Solicitudes que se pueden evidenciar en la carpeta SD-20010-001, que se encuentra en la oficina de Secretartia General a cargo del funcionario Lilia Buitrago.</t>
    </r>
    <r>
      <rPr>
        <b/>
        <sz val="11"/>
        <rFont val="Arial Narrow"/>
        <family val="2"/>
      </rPr>
      <t>NIVEL DE CUMPLIMIENTO 100% SATISFACTORIO.</t>
    </r>
  </si>
  <si>
    <r>
      <t>se evidencia que en el segundo semestre del 2018, Se envio correspondencia externa  por parte del proceso de Gestion Documental  de la siguiente manera  correo certificado: 6645 Personal : 5178 servientrega: 462 correo electronico: 413 corra: 437 mensajero: 1893de igual manera se hicieron 764 devoluciones.</t>
    </r>
    <r>
      <rPr>
        <b/>
        <sz val="11"/>
        <rFont val="Arial Narrow"/>
        <family val="2"/>
      </rPr>
      <t>NIVEL DE CUMPLIMIENTO 100% SATISFACTORIO.</t>
    </r>
  </si>
  <si>
    <r>
      <t>Durante el segundo semestre de 2018, se realizaron 301 solicitudes de servicios de soporte tecnico los cuales fueron atendidas en termino de oportunidad, se evidencia que en el segundo semestre del 2018,</t>
    </r>
    <r>
      <rPr>
        <b/>
        <sz val="11"/>
        <rFont val="Arial Narrow"/>
        <family val="2"/>
      </rPr>
      <t>NIVEL DE CUMPLIMIENTO 100% SATISFACTORIO.</t>
    </r>
  </si>
  <si>
    <t>Durante la vigencia 2018  se evidencia en resolución 079 del 16 de enero del 2018, que no se no se formularon proyectos de aprendizaje en equipo, debido la entidad no contaba con presupuesto y necesidad de realizarlo asi mismo se evidencia en acta 001.</t>
  </si>
  <si>
    <r>
      <t>Durante el semestre se realizaron dos seguimientos a las matrices de los Indicadores de Gestión (Indicadores por Proceso e Indicadores Estrategicos) I semestre 2018, los mismos fueron enviado por medio de correo electronico al Grupo de Trabajo Control Interno el día 11/07/2018</t>
    </r>
    <r>
      <rPr>
        <b/>
        <sz val="11"/>
        <rFont val="Arial Narrow"/>
        <family val="2"/>
      </rPr>
      <t>NIVEL DE CUMPLIMIENTO 100% SATISFACTORIO.</t>
    </r>
  </si>
  <si>
    <r>
      <t>Durante el primer semestre de la vigencia 2018 se identificaron un total de 3 no conformidades reales, las cuales fueron reportadas y documentadas por cada uno de los procesos responsables dentro de los terminos de oportunidad, esta informacion se puede veificar dentrp del plan de mejoramiento institucional III y IV trimestre.</t>
    </r>
    <r>
      <rPr>
        <b/>
        <sz val="11"/>
        <rFont val="Arial Narrow"/>
        <family val="2"/>
      </rPr>
      <t>NIVEL DE CUMPLIMIENTO 100% SATISFACTORIO.</t>
    </r>
  </si>
  <si>
    <r>
      <t>urante el  semestre de la vigencia 2018 se realizo 2 seguimientos la plan de mejoramiento institucional, uno correspondiente al III  y IV trimestres del 2018 , para el plan de manejo de riesgos se realizo seguimiento de la misa manera un total de 2 correspondientes al III y IV  trimestres del 2018 y , esta informacion se puede verificar mediante pagina web en el link seguimiento a planes, plan de manejo de riesgos, plan de mejoramiento institucional.N</t>
    </r>
    <r>
      <rPr>
        <b/>
        <sz val="11"/>
        <rFont val="Arial Narrow"/>
        <family val="2"/>
      </rPr>
      <t>IVEL DE CUMPLIMIENTO 100% SATISFACTORIO.</t>
    </r>
  </si>
  <si>
    <r>
      <t>se evidencia que el proceso se Atención al ciudadano,   en el segundo semestrre del 2018, realizó en el III trimestre 533 encuentas y en el IV tirmestre 497 para un total de 1030 encuentade satisfaccion al ciudadano de las cuales  fueron satisfactorias 809.</t>
    </r>
    <r>
      <rPr>
        <b/>
        <sz val="11"/>
        <rFont val="Arial Narrow"/>
        <family val="2"/>
      </rPr>
      <t>NIVEL DE CUMPLIMIENTO 100% SATISFACTORIO.</t>
    </r>
  </si>
  <si>
    <r>
      <t>se evidencia que el proceso se Atención al ciudadano,  realizo 12 informes mensuales de desempeño laboral en el semestre debido a que 2 funcionarios son los que estan atendiendo dentro del proceso.</t>
    </r>
    <r>
      <rPr>
        <b/>
        <sz val="11"/>
        <color indexed="8"/>
        <rFont val="Arial Narrow"/>
        <family val="2"/>
      </rPr>
      <t xml:space="preserve"> NIVEL DE CUMPLIMIENTO 92% ACEPTABLE</t>
    </r>
  </si>
  <si>
    <r>
      <rPr>
        <sz val="11"/>
        <color indexed="8"/>
        <rFont val="Arial Narrow"/>
        <family val="2"/>
      </rPr>
      <t>En el segundo semestre de 2018 se radicaron 26 tutelas de Cobro Coactivo, las cuales fueron atendidas en oportunidad. Evidencia en Carpeta: Oficios, tutelas, fallos e incidentes</t>
    </r>
    <r>
      <rPr>
        <b/>
        <sz val="11"/>
        <color indexed="8"/>
        <rFont val="Arial Narrow"/>
        <family val="2"/>
      </rPr>
      <t>.NIVEL DE CUMPLIMIENTO 100% SATISFACTORIO.</t>
    </r>
  </si>
  <si>
    <r>
      <t>El Proceso de Gestion Documental realizó un cronograma de actualizacion de las TRD en el cual establecio 17 mesas de trabajo en los distintas dependencias de la entidad con el fin de recolectar la informacion necesaria para realizar las propuestas de actualizacion y presentarlas al comite de gestion y desarrollo de la entidad evidencia consignada por medio del memorando GUD-20182200011923.</t>
    </r>
    <r>
      <rPr>
        <b/>
        <sz val="11"/>
        <rFont val="Arial Narrow"/>
        <family val="2"/>
      </rPr>
      <t>NIVEL DE CUMPLIMIENTO 57% SATISFACTORIO.</t>
    </r>
  </si>
  <si>
    <t>MARTH LILIANA GARCÍA LEIVA</t>
  </si>
  <si>
    <r>
      <t>Se evidencia que durante el segundo semestre del 2018, se formualarón los siguientes palnes: 1. Plan de Fortalecimiento del SIG, 
2. Plan Estrategico, se formuló en el primer semestre
3. Plan de Acción, se formuló en el primer semestre
4. Plan de Anticorrupción y Atención al Ciudadano, se formuló en el primer semestre
5. Plan de Eficiencia Administrativa, para el I primer semestre del 2018</t>
    </r>
    <r>
      <rPr>
        <b/>
        <sz val="11"/>
        <rFont val="Arial Narrow"/>
        <family val="2"/>
      </rPr>
      <t>.NIVEL DE CUMPLIMIENTO 80% ACEPTABLE</t>
    </r>
  </si>
  <si>
    <r>
      <t xml:space="preserve">En el  segundo semestre del 2018 con corte a diciembre 31 de 2018  se realizó  informe  sobre el mantenimiento de la Infraestructura administrativa  reposan  en la carpeta  Solicitudes de mantenimiento de Muebles e Inmuebles 230.64.01. Formato de Control de Mantenimientos de Bienes Muebles e inmuebles folios de 21 al 30 APGSAGADFO10 y Formato APGSAGADFO016 Mantenimiento planta Eléctrica  folios 26 al 38 carpeta Informe mantenimiento de equipos - Planta eléctrica 230,64,01 </t>
    </r>
    <r>
      <rPr>
        <b/>
        <sz val="11"/>
        <rFont val="Arial Narrow"/>
        <family val="2"/>
      </rPr>
      <t>NIVEL DE CUMPLIMIENTO10 0% SATISFACTORIO.</t>
    </r>
  </si>
  <si>
    <r>
      <t>Se evidencia que durante el II semestre del 2018,a vigencia del II semestre de 2018 se gestionaron 175 requerimientos aportantes morosos del SGSSS frente a 175 aportantes en morosidad, por lo tanto todos los requerimientos se realizaron en su totalidad.  La evidencia se encuentra en Radicación Masiva Orfeo y en la TRD 405.27.01</t>
    </r>
    <r>
      <rPr>
        <b/>
        <sz val="11"/>
        <rFont val="Arial Narrow"/>
        <family val="2"/>
      </rPr>
      <t>NIVEL DE CUMPLIMIENTO 100% SATISFACTORIO.</t>
    </r>
  </si>
  <si>
    <r>
      <t xml:space="preserve">De acuerdo al cronograma establecido por el Proceso de Gestion Documental durante el II semestre del año 2018  los procesos que cumplieron fueron:
19 de Julio Afiliaciones y Compesaciones                                                                                                                                                                                                                                                                                                                                                                                                                                                                   10 de Agosto Servicios de Salud ( Valoracion Puertos )                                                                                                                                                                                                                                                                                                                                           27 de Agosto Seguimiento y Evaluacion Independiente                                                                                                                                                                                                                                                                                                                                 30 de Agosto G.I.T Tesoreria                                                                                                                                                                                                                                                                                                                                                                                                                                                                                                                                                                                                                                                                                                                                                                                                                                                                                                                                                                                                                                                                                   12 de Octubre Cobro Coactivo                                                                                                                                                                                                                                                                                                                                                                                                                                                                                                  30 de Octubre Oficina Asesora de Planeacion y Sistemas                                                                                                                                                                                                                                                                                                                                 9 de Noviembre G.I.T Talento Humano                                                                                                                                                                                                                                                                                                                                                                         15 de Noviembre G.I.T Atencion al Ciudadano y Gestion Documental                                                                                                                                                                                                                                                                                                           15 de Noviembre Prestaciones Sociales                                                                                                                                                                                                                                                                                                                                                                        16 de Noviembre G.I.T Tesoreria                                                                                                                                                                                                                                                                                                                                                                                                    30 de Noviembre Seguimiento y Evaluacion Independiente .                                                                                                                                                                                                                                                                                                                                Los procesos que no cumplieron : Division Central, G.I.T Contabilidad, Oficina Asesora Juridica, Servicios de Salud evidencia consignada en la carpeta de transferencia documentales 220-5202  de la funcionaria Omaida Mendoza .                                                                                                                                                                                                                                                                                                                                                                                                                          2 .  Las actividades relacionadas con el aplicativo DOCPLUS se encuentran cumplidas  en actividades de prestamo de carpetas,  ingreso al docplus de transferencia documental realizadas por los diferentes procesos de la Entidad, teniendo un cumplimiento del  80% evidencia consignada en el aplicativo DOC-PLUS , se puede evidenciar en el equipo de computo del profesional Jair Camacho.                                                                                    3 . Durante el II semestre de 2018 se digitalizaron 250 carpetas se  puede evidenciar programa de digitalizacion del equipo de computo del profesional Jair Camacho,ademas se hizo la solicitud de personal para el apoyo de esta tarea por medio de memorando 20182200056793 .                                                                                                                                                                                                                                                                                                                                           4 .Se realizo  mesas de trabajo con las diferentes dependencias de la entidad con el fin  de realizar las propuestas de las TRD a actualizar  para que sean presentadas al AGN para su convalidacion evidencia consignada por medio del memorando GUD-20182200011923.                                                          </t>
    </r>
    <r>
      <rPr>
        <b/>
        <sz val="11"/>
        <rFont val="Arial Narrow"/>
        <family val="2"/>
      </rPr>
      <t>NIVEL DE CUMPLIMIENTO 75% AC</t>
    </r>
    <r>
      <rPr>
        <sz val="11"/>
        <rFont val="Arial Narrow"/>
        <family val="2"/>
      </rPr>
      <t>EPTABLE</t>
    </r>
  </si>
  <si>
    <r>
      <t>Se evidencia que durante el segundo semestre del 2018, el proceso seguimiento y Evaluación Independiente realizó 15 informes de auditoria en terminos de oportunidad  estando programadas 19 auditorias de acuerdo a lo establecido en el programa anual de auditorias de evaluaciòn Independiente.  Evidencias en la TRD 110.53.09. .</t>
    </r>
    <r>
      <rPr>
        <b/>
        <sz val="11"/>
        <rFont val="Arial Narrow"/>
        <family val="2"/>
      </rPr>
      <t>NIVEL DE CUMPLIMIENTO 79% ACEPTABLE.</t>
    </r>
  </si>
  <si>
    <r>
      <t>Se evidencia que durante el segundo semestre del 2018, el proceso seguimiento y evalaución independiente no realizo las auditorias de calidad , envío un correo elctrónico al administrador de los indicadores de gestión con el fin de eliminar dicho indicador.  .</t>
    </r>
    <r>
      <rPr>
        <b/>
        <sz val="11"/>
        <rFont val="Arial Narrow"/>
        <family val="2"/>
      </rPr>
      <t>NIVEL DE CUMPLIMIENTO 0% INSACTIFACTORIO.</t>
    </r>
  </si>
  <si>
    <r>
      <t>Se evidencia que durante el segundo  semestre de 2018 el proceso Seguimiento y Evaluación Independeinte  realizo el seguimiento a los diferentes planes institucionales evidencias  que se puede cotejar en la pagina web link: http://www.fps.gov.co/inicio/transpariencia_acceso_info.html  e intranet: link: http://fondo/portadagestion.</t>
    </r>
    <r>
      <rPr>
        <b/>
        <sz val="11"/>
        <rFont val="Arial Narrow"/>
        <family val="2"/>
      </rPr>
      <t>NIVEL DE CUMPLIMIENTO 100% SACTIFACTORIO.</t>
    </r>
  </si>
</sst>
</file>

<file path=xl/styles.xml><?xml version="1.0" encoding="utf-8"?>
<styleSheet xmlns="http://schemas.openxmlformats.org/spreadsheetml/2006/main">
  <numFmts count="1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49">
    <font>
      <sz val="11"/>
      <color theme="1"/>
      <name val="Calibri"/>
      <family val="2"/>
    </font>
    <font>
      <sz val="11"/>
      <color indexed="8"/>
      <name val="Calibri"/>
      <family val="2"/>
    </font>
    <font>
      <sz val="10"/>
      <name val="Arial"/>
      <family val="2"/>
    </font>
    <font>
      <sz val="8"/>
      <name val="Arial Narrow"/>
      <family val="2"/>
    </font>
    <font>
      <b/>
      <sz val="12"/>
      <name val="Arial Narrow"/>
      <family val="2"/>
    </font>
    <font>
      <b/>
      <sz val="8"/>
      <name val="Arial Narrow"/>
      <family val="2"/>
    </font>
    <font>
      <b/>
      <sz val="8"/>
      <color indexed="9"/>
      <name val="Arial Narrow"/>
      <family val="2"/>
    </font>
    <font>
      <sz val="11"/>
      <name val="Arial Narrow"/>
      <family val="2"/>
    </font>
    <font>
      <b/>
      <sz val="11"/>
      <name val="Arial Narrow"/>
      <family val="2"/>
    </font>
    <font>
      <sz val="11"/>
      <color indexed="8"/>
      <name val="Arial Narrow"/>
      <family val="2"/>
    </font>
    <font>
      <b/>
      <sz val="11"/>
      <color indexed="8"/>
      <name val="Arial Narrow"/>
      <family val="2"/>
    </font>
    <font>
      <sz val="11"/>
      <color indexed="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Narrow"/>
      <family val="2"/>
    </font>
    <font>
      <sz val="8"/>
      <color indexed="8"/>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Narrow"/>
      <family val="2"/>
    </font>
    <font>
      <sz val="11"/>
      <color theme="1"/>
      <name val="Arial Narrow"/>
      <family val="2"/>
    </font>
    <font>
      <sz val="8"/>
      <color theme="1"/>
      <name val="Arial Narrow"/>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8"/>
        <bgColor indexed="64"/>
      </patternFill>
    </fill>
    <fill>
      <patternFill patternType="solid">
        <fgColor indexed="10"/>
        <bgColor indexed="64"/>
      </patternFill>
    </fill>
    <fill>
      <patternFill patternType="solid">
        <fgColor indexed="13"/>
        <bgColor indexed="64"/>
      </patternFill>
    </fill>
    <fill>
      <patternFill patternType="solid">
        <fgColor rgb="FF00FF00"/>
        <bgColor indexed="64"/>
      </patternFill>
    </fill>
    <fill>
      <patternFill patternType="solid">
        <fgColor indexed="43"/>
        <bgColor indexed="64"/>
      </patternFill>
    </fill>
    <fill>
      <patternFill patternType="solid">
        <fgColor rgb="FFFFFF99"/>
        <bgColor indexed="64"/>
      </patternFill>
    </fill>
    <fill>
      <patternFill patternType="solid">
        <fgColor theme="4" tint="0.5999900102615356"/>
        <bgColor indexed="64"/>
      </patternFill>
    </fill>
    <fill>
      <patternFill patternType="solid">
        <fgColor indexed="11"/>
        <bgColor indexed="64"/>
      </patternFill>
    </fill>
    <fill>
      <patternFill patternType="solid">
        <fgColor indexed="42"/>
        <bgColor indexed="64"/>
      </patternFill>
    </fill>
    <fill>
      <patternFill patternType="solid">
        <fgColor theme="0" tint="-0.1499900072813034"/>
        <bgColor indexed="64"/>
      </patternFill>
    </fill>
    <fill>
      <patternFill patternType="solid">
        <fgColor rgb="FFEBBB87"/>
        <bgColor indexed="64"/>
      </patternFill>
    </fill>
    <fill>
      <patternFill patternType="solid">
        <fgColor rgb="FF80F2CF"/>
        <bgColor indexed="64"/>
      </patternFill>
    </fill>
    <fill>
      <patternFill patternType="solid">
        <fgColor rgb="FFCCFFFF"/>
        <bgColor indexed="64"/>
      </patternFill>
    </fill>
    <fill>
      <patternFill patternType="solid">
        <fgColor theme="0" tint="-0.24997000396251678"/>
        <bgColor indexed="64"/>
      </patternFill>
    </fill>
    <fill>
      <patternFill patternType="solid">
        <fgColor indexed="9"/>
        <bgColor indexed="64"/>
      </patternFill>
    </fill>
    <fill>
      <patternFill patternType="solid">
        <fgColor theme="9" tint="-0.24997000396251678"/>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5" fillId="0" borderId="8" applyNumberFormat="0" applyFill="0" applyAlignment="0" applyProtection="0"/>
    <xf numFmtId="0" fontId="45" fillId="0" borderId="9" applyNumberFormat="0" applyFill="0" applyAlignment="0" applyProtection="0"/>
  </cellStyleXfs>
  <cellXfs count="189">
    <xf numFmtId="0" fontId="0" fillId="0" borderId="0" xfId="0" applyFont="1" applyAlignment="1">
      <alignment/>
    </xf>
    <xf numFmtId="0" fontId="0" fillId="0" borderId="0" xfId="0" applyAlignment="1" applyProtection="1">
      <alignment/>
      <protection/>
    </xf>
    <xf numFmtId="0" fontId="5" fillId="33" borderId="10"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0" fontId="5" fillId="35" borderId="10" xfId="0" applyFont="1" applyFill="1" applyBorder="1" applyAlignment="1" applyProtection="1">
      <alignment horizontal="center" vertical="center" wrapText="1"/>
      <protection/>
    </xf>
    <xf numFmtId="0" fontId="5" fillId="36" borderId="10" xfId="0" applyFont="1" applyFill="1" applyBorder="1" applyAlignment="1" applyProtection="1">
      <alignment horizontal="center" vertical="center" wrapText="1"/>
      <protection/>
    </xf>
    <xf numFmtId="0" fontId="5" fillId="37" borderId="10" xfId="0" applyFont="1" applyFill="1" applyBorder="1" applyAlignment="1" applyProtection="1">
      <alignment horizontal="center" vertical="center" wrapText="1"/>
      <protection/>
    </xf>
    <xf numFmtId="3" fontId="5" fillId="38" borderId="10" xfId="0" applyNumberFormat="1" applyFont="1" applyFill="1" applyBorder="1" applyAlignment="1" applyProtection="1">
      <alignment horizontal="center" vertical="center" wrapText="1"/>
      <protection/>
    </xf>
    <xf numFmtId="9" fontId="5" fillId="38" borderId="10" xfId="73" applyFont="1" applyFill="1" applyBorder="1" applyAlignment="1" applyProtection="1">
      <alignment horizontal="center" vertical="center" wrapText="1"/>
      <protection/>
    </xf>
    <xf numFmtId="0" fontId="5" fillId="39" borderId="10" xfId="0" applyFont="1" applyFill="1" applyBorder="1" applyAlignment="1" applyProtection="1">
      <alignment horizontal="center" vertical="center" wrapText="1"/>
      <protection/>
    </xf>
    <xf numFmtId="0" fontId="46" fillId="39" borderId="10" xfId="0" applyFont="1" applyFill="1" applyBorder="1" applyAlignment="1" applyProtection="1">
      <alignment horizontal="center" vertical="center" wrapText="1"/>
      <protection/>
    </xf>
    <xf numFmtId="0" fontId="7" fillId="8" borderId="10" xfId="0" applyFont="1" applyFill="1" applyBorder="1" applyAlignment="1" applyProtection="1">
      <alignment horizontal="center" vertical="center" wrapText="1"/>
      <protection/>
    </xf>
    <xf numFmtId="0" fontId="8" fillId="8" borderId="10" xfId="0" applyFont="1" applyFill="1" applyBorder="1" applyAlignment="1" applyProtection="1">
      <alignment horizontal="center" vertical="center" wrapText="1"/>
      <protection/>
    </xf>
    <xf numFmtId="0" fontId="7" fillId="40" borderId="10" xfId="0" applyFont="1" applyFill="1" applyBorder="1" applyAlignment="1" applyProtection="1">
      <alignment horizontal="center" vertical="center"/>
      <protection/>
    </xf>
    <xf numFmtId="9" fontId="7" fillId="8" borderId="10" xfId="0" applyNumberFormat="1" applyFont="1" applyFill="1" applyBorder="1" applyAlignment="1" applyProtection="1">
      <alignment horizontal="center" vertical="center" wrapText="1"/>
      <protection/>
    </xf>
    <xf numFmtId="9" fontId="7" fillId="8" borderId="10" xfId="73" applyFont="1" applyFill="1" applyBorder="1" applyAlignment="1" applyProtection="1">
      <alignment horizontal="center" vertical="center" wrapText="1"/>
      <protection/>
    </xf>
    <xf numFmtId="0" fontId="8" fillId="41" borderId="10" xfId="0" applyFont="1" applyFill="1" applyBorder="1" applyAlignment="1" applyProtection="1">
      <alignment horizontal="center" vertical="center" wrapText="1"/>
      <protection/>
    </xf>
    <xf numFmtId="0" fontId="7" fillId="8" borderId="10" xfId="0" applyFont="1" applyFill="1" applyBorder="1" applyAlignment="1" applyProtection="1">
      <alignment horizontal="justify" vertical="center" wrapText="1"/>
      <protection/>
    </xf>
    <xf numFmtId="0" fontId="7" fillId="8" borderId="10" xfId="0" applyFont="1" applyFill="1" applyBorder="1" applyAlignment="1" applyProtection="1">
      <alignment horizontal="center" vertical="center"/>
      <protection/>
    </xf>
    <xf numFmtId="0" fontId="7" fillId="10" borderId="10" xfId="0" applyFont="1" applyFill="1" applyBorder="1" applyAlignment="1" applyProtection="1">
      <alignment horizontal="center" vertical="center" wrapText="1"/>
      <protection/>
    </xf>
    <xf numFmtId="0" fontId="8" fillId="10" borderId="10" xfId="0" applyFont="1" applyFill="1" applyBorder="1" applyAlignment="1" applyProtection="1">
      <alignment horizontal="center" vertical="center" wrapText="1"/>
      <protection/>
    </xf>
    <xf numFmtId="0" fontId="7" fillId="10" borderId="10" xfId="0" applyFont="1" applyFill="1" applyBorder="1" applyAlignment="1" applyProtection="1">
      <alignment horizontal="center" vertical="center"/>
      <protection/>
    </xf>
    <xf numFmtId="9" fontId="7" fillId="10" borderId="10" xfId="0" applyNumberFormat="1" applyFont="1" applyFill="1" applyBorder="1" applyAlignment="1" applyProtection="1">
      <alignment horizontal="center" vertical="center" wrapText="1"/>
      <protection/>
    </xf>
    <xf numFmtId="0" fontId="9" fillId="10" borderId="10" xfId="0" applyFont="1" applyFill="1" applyBorder="1" applyAlignment="1" applyProtection="1">
      <alignment horizontal="center" vertical="center"/>
      <protection locked="0"/>
    </xf>
    <xf numFmtId="9" fontId="7" fillId="10" borderId="10" xfId="73" applyFont="1" applyFill="1" applyBorder="1" applyAlignment="1" applyProtection="1">
      <alignment horizontal="center" vertical="center" wrapText="1"/>
      <protection/>
    </xf>
    <xf numFmtId="9" fontId="7" fillId="10" borderId="10" xfId="72" applyFont="1" applyFill="1" applyBorder="1" applyAlignment="1" applyProtection="1">
      <alignment horizontal="center" vertical="center" wrapText="1"/>
      <protection/>
    </xf>
    <xf numFmtId="0" fontId="9" fillId="10" borderId="10" xfId="0" applyFont="1" applyFill="1" applyBorder="1" applyAlignment="1" applyProtection="1">
      <alignment horizontal="justify" vertical="center" wrapText="1"/>
      <protection/>
    </xf>
    <xf numFmtId="0" fontId="9" fillId="10" borderId="10" xfId="0" applyFont="1" applyFill="1" applyBorder="1" applyAlignment="1" applyProtection="1">
      <alignment horizontal="center" vertical="center" wrapText="1"/>
      <protection/>
    </xf>
    <xf numFmtId="0" fontId="7" fillId="10" borderId="10" xfId="0" applyFont="1" applyFill="1" applyBorder="1" applyAlignment="1" applyProtection="1">
      <alignment horizontal="justify" vertical="center" wrapText="1"/>
      <protection/>
    </xf>
    <xf numFmtId="0" fontId="7" fillId="42" borderId="10" xfId="0" applyFont="1" applyFill="1" applyBorder="1" applyAlignment="1" applyProtection="1">
      <alignment horizontal="center" vertical="center" wrapText="1"/>
      <protection/>
    </xf>
    <xf numFmtId="0" fontId="8" fillId="42" borderId="10" xfId="69" applyFont="1" applyFill="1" applyBorder="1" applyAlignment="1" applyProtection="1">
      <alignment horizontal="center" vertical="center" wrapText="1"/>
      <protection/>
    </xf>
    <xf numFmtId="0" fontId="7" fillId="42" borderId="10" xfId="69" applyFont="1" applyFill="1" applyBorder="1" applyAlignment="1" applyProtection="1">
      <alignment horizontal="center" vertical="center" wrapText="1"/>
      <protection/>
    </xf>
    <xf numFmtId="9" fontId="7" fillId="42" borderId="10" xfId="0" applyNumberFormat="1" applyFont="1" applyFill="1" applyBorder="1" applyAlignment="1" applyProtection="1">
      <alignment horizontal="center" vertical="center" wrapText="1"/>
      <protection/>
    </xf>
    <xf numFmtId="0" fontId="9" fillId="42" borderId="10" xfId="0" applyFont="1" applyFill="1" applyBorder="1" applyAlignment="1" applyProtection="1">
      <alignment horizontal="center" vertical="center"/>
      <protection locked="0"/>
    </xf>
    <xf numFmtId="9" fontId="7" fillId="42" borderId="10" xfId="73" applyFont="1" applyFill="1" applyBorder="1" applyAlignment="1" applyProtection="1">
      <alignment horizontal="center" vertical="center" wrapText="1"/>
      <protection/>
    </xf>
    <xf numFmtId="9" fontId="7" fillId="42" borderId="10" xfId="73" applyNumberFormat="1" applyFont="1" applyFill="1" applyBorder="1" applyAlignment="1" applyProtection="1">
      <alignment horizontal="center" vertical="center" wrapText="1"/>
      <protection/>
    </xf>
    <xf numFmtId="0" fontId="7" fillId="42" borderId="10" xfId="0" applyNumberFormat="1" applyFont="1" applyFill="1" applyBorder="1" applyAlignment="1" applyProtection="1">
      <alignment horizontal="justify" vertical="center" wrapText="1"/>
      <protection locked="0"/>
    </xf>
    <xf numFmtId="0" fontId="7" fillId="42" borderId="10" xfId="0" applyNumberFormat="1" applyFont="1" applyFill="1" applyBorder="1" applyAlignment="1" applyProtection="1">
      <alignment horizontal="justify" vertical="center" wrapText="1"/>
      <protection/>
    </xf>
    <xf numFmtId="0" fontId="8" fillId="42" borderId="10" xfId="0" applyFont="1" applyFill="1" applyBorder="1" applyAlignment="1" applyProtection="1">
      <alignment horizontal="center" vertical="center" wrapText="1"/>
      <protection/>
    </xf>
    <xf numFmtId="0" fontId="7" fillId="42" borderId="10" xfId="0" applyFont="1" applyFill="1" applyBorder="1" applyAlignment="1" applyProtection="1">
      <alignment horizontal="justify" vertical="center" wrapText="1"/>
      <protection locked="0"/>
    </xf>
    <xf numFmtId="0" fontId="10" fillId="42" borderId="10" xfId="67" applyFont="1" applyFill="1" applyBorder="1" applyAlignment="1" applyProtection="1">
      <alignment horizontal="center" vertical="center" wrapText="1"/>
      <protection/>
    </xf>
    <xf numFmtId="0" fontId="7" fillId="42" borderId="10" xfId="0" applyFont="1" applyFill="1" applyBorder="1" applyAlignment="1" applyProtection="1">
      <alignment horizontal="justify" vertical="center" wrapText="1"/>
      <protection/>
    </xf>
    <xf numFmtId="0" fontId="7" fillId="4" borderId="10" xfId="0" applyFont="1" applyFill="1" applyBorder="1" applyAlignment="1" applyProtection="1">
      <alignment horizontal="center" vertical="center" wrapText="1"/>
      <protection/>
    </xf>
    <xf numFmtId="9" fontId="7" fillId="4" borderId="10" xfId="0" applyNumberFormat="1" applyFont="1" applyFill="1" applyBorder="1" applyAlignment="1" applyProtection="1">
      <alignment horizontal="center" vertical="center" wrapText="1"/>
      <protection/>
    </xf>
    <xf numFmtId="0" fontId="8" fillId="4" borderId="10" xfId="0" applyFont="1" applyFill="1" applyBorder="1" applyAlignment="1" applyProtection="1">
      <alignment horizontal="center" vertical="center" wrapText="1"/>
      <protection/>
    </xf>
    <xf numFmtId="0" fontId="7" fillId="4" borderId="10" xfId="69" applyFont="1" applyFill="1" applyBorder="1" applyAlignment="1" applyProtection="1">
      <alignment horizontal="center" vertical="center" wrapText="1"/>
      <protection/>
    </xf>
    <xf numFmtId="9" fontId="7" fillId="4" borderId="10" xfId="0" applyNumberFormat="1" applyFont="1" applyFill="1" applyBorder="1" applyAlignment="1" applyProtection="1">
      <alignment horizontal="center" vertical="center"/>
      <protection/>
    </xf>
    <xf numFmtId="0" fontId="9" fillId="4" borderId="10" xfId="0" applyFont="1" applyFill="1" applyBorder="1" applyAlignment="1" applyProtection="1">
      <alignment horizontal="center" vertical="center"/>
      <protection locked="0"/>
    </xf>
    <xf numFmtId="9" fontId="7" fillId="4" borderId="10" xfId="73" applyFont="1" applyFill="1" applyBorder="1" applyAlignment="1" applyProtection="1">
      <alignment horizontal="center" vertical="center" wrapText="1"/>
      <protection/>
    </xf>
    <xf numFmtId="9" fontId="7" fillId="4" borderId="10" xfId="73" applyNumberFormat="1" applyFont="1" applyFill="1" applyBorder="1" applyAlignment="1" applyProtection="1">
      <alignment horizontal="center" vertical="center" wrapText="1"/>
      <protection/>
    </xf>
    <xf numFmtId="0" fontId="7" fillId="4" borderId="10" xfId="66" applyFont="1" applyFill="1" applyBorder="1" applyAlignment="1" applyProtection="1">
      <alignment horizontal="justify" vertical="center" wrapText="1"/>
      <protection locked="0"/>
    </xf>
    <xf numFmtId="0" fontId="7" fillId="4" borderId="10" xfId="66" applyNumberFormat="1" applyFont="1" applyFill="1" applyBorder="1" applyAlignment="1" applyProtection="1">
      <alignment horizontal="center" vertical="center" wrapText="1"/>
      <protection/>
    </xf>
    <xf numFmtId="49" fontId="7" fillId="43" borderId="10" xfId="0" applyNumberFormat="1" applyFont="1" applyFill="1" applyBorder="1" applyAlignment="1" applyProtection="1">
      <alignment horizontal="center" vertical="center" wrapText="1"/>
      <protection/>
    </xf>
    <xf numFmtId="0" fontId="7" fillId="43" borderId="10" xfId="0" applyFont="1" applyFill="1" applyBorder="1" applyAlignment="1" applyProtection="1">
      <alignment horizontal="center" vertical="center" wrapText="1"/>
      <protection/>
    </xf>
    <xf numFmtId="49" fontId="8" fillId="43" borderId="10" xfId="0" applyNumberFormat="1" applyFont="1" applyFill="1" applyBorder="1" applyAlignment="1" applyProtection="1">
      <alignment horizontal="center" vertical="center" wrapText="1"/>
      <protection/>
    </xf>
    <xf numFmtId="9" fontId="7" fillId="43" borderId="10" xfId="0" applyNumberFormat="1" applyFont="1" applyFill="1" applyBorder="1" applyAlignment="1" applyProtection="1">
      <alignment horizontal="center" vertical="center" wrapText="1"/>
      <protection/>
    </xf>
    <xf numFmtId="0" fontId="9" fillId="43" borderId="10" xfId="0" applyFont="1" applyFill="1" applyBorder="1" applyAlignment="1" applyProtection="1">
      <alignment horizontal="center" vertical="center"/>
      <protection locked="0"/>
    </xf>
    <xf numFmtId="9" fontId="7" fillId="43" borderId="10" xfId="73" applyFont="1" applyFill="1" applyBorder="1" applyAlignment="1" applyProtection="1">
      <alignment horizontal="center" vertical="center" wrapText="1"/>
      <protection/>
    </xf>
    <xf numFmtId="9" fontId="7" fillId="43" borderId="10" xfId="73" applyNumberFormat="1" applyFont="1" applyFill="1" applyBorder="1" applyAlignment="1" applyProtection="1">
      <alignment horizontal="center" vertical="center" wrapText="1"/>
      <protection/>
    </xf>
    <xf numFmtId="0" fontId="7" fillId="43" borderId="10" xfId="0" applyNumberFormat="1" applyFont="1" applyFill="1" applyBorder="1" applyAlignment="1" applyProtection="1">
      <alignment horizontal="justify" vertical="center" wrapText="1"/>
      <protection locked="0"/>
    </xf>
    <xf numFmtId="0" fontId="7" fillId="43" borderId="10" xfId="66" applyFont="1" applyFill="1" applyBorder="1" applyAlignment="1" applyProtection="1">
      <alignment horizontal="justify" vertical="center" wrapText="1"/>
      <protection/>
    </xf>
    <xf numFmtId="0" fontId="7" fillId="43" borderId="10" xfId="66" applyFont="1" applyFill="1" applyBorder="1" applyAlignment="1" applyProtection="1">
      <alignment horizontal="center" vertical="center" wrapText="1"/>
      <protection/>
    </xf>
    <xf numFmtId="0" fontId="7" fillId="7" borderId="10" xfId="0" applyFont="1" applyFill="1" applyBorder="1" applyAlignment="1" applyProtection="1">
      <alignment horizontal="center" vertical="center" wrapText="1"/>
      <protection/>
    </xf>
    <xf numFmtId="0" fontId="8" fillId="7" borderId="10" xfId="0" applyFont="1" applyFill="1" applyBorder="1" applyAlignment="1" applyProtection="1">
      <alignment horizontal="center" vertical="center" wrapText="1"/>
      <protection/>
    </xf>
    <xf numFmtId="0" fontId="7" fillId="7" borderId="10" xfId="0" applyFont="1" applyFill="1" applyBorder="1" applyAlignment="1" applyProtection="1">
      <alignment horizontal="center" vertical="center"/>
      <protection/>
    </xf>
    <xf numFmtId="9" fontId="7" fillId="7" borderId="10" xfId="0" applyNumberFormat="1" applyFont="1" applyFill="1" applyBorder="1" applyAlignment="1" applyProtection="1">
      <alignment horizontal="center" vertical="center"/>
      <protection/>
    </xf>
    <xf numFmtId="0" fontId="9" fillId="7" borderId="10" xfId="0" applyFont="1" applyFill="1" applyBorder="1" applyAlignment="1" applyProtection="1">
      <alignment horizontal="center" vertical="center"/>
      <protection locked="0"/>
    </xf>
    <xf numFmtId="9" fontId="7" fillId="7" borderId="10" xfId="73" applyFont="1" applyFill="1" applyBorder="1" applyAlignment="1" applyProtection="1">
      <alignment horizontal="center" vertical="center" wrapText="1"/>
      <protection/>
    </xf>
    <xf numFmtId="9" fontId="7" fillId="7" borderId="10" xfId="73" applyNumberFormat="1" applyFont="1" applyFill="1" applyBorder="1" applyAlignment="1" applyProtection="1">
      <alignment horizontal="center" vertical="center" wrapText="1"/>
      <protection/>
    </xf>
    <xf numFmtId="0" fontId="7" fillId="7" borderId="10" xfId="0" applyFont="1" applyFill="1" applyBorder="1" applyAlignment="1" applyProtection="1">
      <alignment horizontal="justify" vertical="center" wrapText="1"/>
      <protection locked="0"/>
    </xf>
    <xf numFmtId="0" fontId="7" fillId="7" borderId="10" xfId="0" applyNumberFormat="1" applyFont="1" applyFill="1" applyBorder="1" applyAlignment="1" applyProtection="1">
      <alignment horizontal="justify" vertical="center" wrapText="1"/>
      <protection/>
    </xf>
    <xf numFmtId="9" fontId="7" fillId="7" borderId="10" xfId="72" applyFont="1" applyFill="1" applyBorder="1" applyAlignment="1" applyProtection="1">
      <alignment horizontal="center" vertical="center" wrapText="1"/>
      <protection/>
    </xf>
    <xf numFmtId="0" fontId="7" fillId="12" borderId="10" xfId="0" applyFont="1" applyFill="1" applyBorder="1" applyAlignment="1" applyProtection="1">
      <alignment horizontal="center" vertical="center" wrapText="1"/>
      <protection/>
    </xf>
    <xf numFmtId="49" fontId="7" fillId="12" borderId="10" xfId="0" applyNumberFormat="1" applyFont="1" applyFill="1" applyBorder="1" applyAlignment="1" applyProtection="1">
      <alignment horizontal="center" vertical="center"/>
      <protection/>
    </xf>
    <xf numFmtId="0" fontId="8" fillId="12" borderId="10" xfId="0" applyFont="1" applyFill="1" applyBorder="1" applyAlignment="1" applyProtection="1">
      <alignment horizontal="center" vertical="center" wrapText="1"/>
      <protection/>
    </xf>
    <xf numFmtId="0" fontId="7" fillId="12" borderId="10" xfId="0" applyFont="1" applyFill="1" applyBorder="1" applyAlignment="1" applyProtection="1">
      <alignment horizontal="center" vertical="center"/>
      <protection/>
    </xf>
    <xf numFmtId="9" fontId="7" fillId="12" borderId="10" xfId="0" applyNumberFormat="1" applyFont="1" applyFill="1" applyBorder="1" applyAlignment="1" applyProtection="1">
      <alignment horizontal="center" vertical="center"/>
      <protection/>
    </xf>
    <xf numFmtId="0" fontId="9" fillId="12" borderId="10" xfId="0" applyFont="1" applyFill="1" applyBorder="1" applyAlignment="1" applyProtection="1">
      <alignment horizontal="center" vertical="center"/>
      <protection locked="0"/>
    </xf>
    <xf numFmtId="9" fontId="7" fillId="12" borderId="10" xfId="73" applyFont="1" applyFill="1" applyBorder="1" applyAlignment="1" applyProtection="1">
      <alignment horizontal="center" vertical="center" wrapText="1"/>
      <protection/>
    </xf>
    <xf numFmtId="9" fontId="7" fillId="12" borderId="10" xfId="72" applyFont="1" applyFill="1" applyBorder="1" applyAlignment="1" applyProtection="1">
      <alignment horizontal="center" vertical="center" wrapText="1"/>
      <protection/>
    </xf>
    <xf numFmtId="0" fontId="7" fillId="12" borderId="10" xfId="66" applyFont="1" applyFill="1" applyBorder="1" applyAlignment="1" applyProtection="1">
      <alignment horizontal="justify" vertical="center" wrapText="1"/>
      <protection locked="0"/>
    </xf>
    <xf numFmtId="0" fontId="7" fillId="12" borderId="10" xfId="66" applyFont="1" applyFill="1" applyBorder="1" applyAlignment="1" applyProtection="1">
      <alignment horizontal="justify" vertical="center" wrapText="1"/>
      <protection/>
    </xf>
    <xf numFmtId="0" fontId="7" fillId="12" borderId="10" xfId="66" applyFont="1" applyFill="1" applyBorder="1" applyAlignment="1" applyProtection="1">
      <alignment horizontal="center" vertical="center" wrapText="1"/>
      <protection/>
    </xf>
    <xf numFmtId="0" fontId="7" fillId="12" borderId="10" xfId="66" applyNumberFormat="1" applyFont="1" applyFill="1" applyBorder="1" applyAlignment="1" applyProtection="1">
      <alignment horizontal="center" vertical="center" wrapText="1"/>
      <protection locked="0"/>
    </xf>
    <xf numFmtId="0" fontId="47" fillId="12" borderId="10" xfId="66" applyFont="1" applyFill="1" applyBorder="1" applyAlignment="1" applyProtection="1">
      <alignment horizontal="justify" vertical="center" wrapText="1"/>
      <protection locked="0"/>
    </xf>
    <xf numFmtId="0" fontId="7" fillId="44" borderId="10" xfId="0" applyFont="1" applyFill="1" applyBorder="1" applyAlignment="1" applyProtection="1">
      <alignment horizontal="center" vertical="center" wrapText="1"/>
      <protection/>
    </xf>
    <xf numFmtId="0" fontId="8" fillId="44" borderId="10" xfId="0" applyFont="1" applyFill="1" applyBorder="1" applyAlignment="1" applyProtection="1">
      <alignment horizontal="center" vertical="center" wrapText="1"/>
      <protection/>
    </xf>
    <xf numFmtId="0" fontId="7" fillId="44" borderId="10" xfId="0" applyFont="1" applyFill="1" applyBorder="1" applyAlignment="1" applyProtection="1">
      <alignment horizontal="center" vertical="center"/>
      <protection/>
    </xf>
    <xf numFmtId="9" fontId="7" fillId="44" borderId="10" xfId="0" applyNumberFormat="1" applyFont="1" applyFill="1" applyBorder="1" applyAlignment="1" applyProtection="1">
      <alignment horizontal="center" vertical="center"/>
      <protection/>
    </xf>
    <xf numFmtId="0" fontId="9" fillId="44" borderId="10" xfId="0" applyFont="1" applyFill="1" applyBorder="1" applyAlignment="1" applyProtection="1">
      <alignment horizontal="center" vertical="center"/>
      <protection locked="0"/>
    </xf>
    <xf numFmtId="9" fontId="7" fillId="44" borderId="10" xfId="73" applyFont="1" applyFill="1" applyBorder="1" applyAlignment="1" applyProtection="1">
      <alignment horizontal="center" vertical="center" wrapText="1"/>
      <protection/>
    </xf>
    <xf numFmtId="9" fontId="7" fillId="44" borderId="10" xfId="73" applyNumberFormat="1" applyFont="1" applyFill="1" applyBorder="1" applyAlignment="1" applyProtection="1">
      <alignment horizontal="center" vertical="center" wrapText="1"/>
      <protection/>
    </xf>
    <xf numFmtId="0" fontId="7" fillId="44" borderId="10" xfId="66" applyFont="1" applyFill="1" applyBorder="1" applyAlignment="1" applyProtection="1">
      <alignment horizontal="center" vertical="center" wrapText="1"/>
      <protection locked="0"/>
    </xf>
    <xf numFmtId="0" fontId="7" fillId="44" borderId="10" xfId="0" applyFont="1" applyFill="1" applyBorder="1" applyAlignment="1" applyProtection="1">
      <alignment horizontal="justify" vertical="center" wrapText="1"/>
      <protection/>
    </xf>
    <xf numFmtId="0" fontId="7" fillId="44" borderId="10" xfId="66" applyFont="1" applyFill="1" applyBorder="1" applyAlignment="1" applyProtection="1">
      <alignment horizontal="justify" vertical="center" wrapText="1"/>
      <protection locked="0"/>
    </xf>
    <xf numFmtId="0" fontId="7" fillId="13" borderId="10" xfId="0" applyFont="1" applyFill="1" applyBorder="1" applyAlignment="1" applyProtection="1">
      <alignment horizontal="center" vertical="center" wrapText="1"/>
      <protection/>
    </xf>
    <xf numFmtId="0" fontId="8" fillId="13" borderId="10" xfId="0" applyFont="1" applyFill="1" applyBorder="1" applyAlignment="1" applyProtection="1">
      <alignment horizontal="center" vertical="center" wrapText="1"/>
      <protection/>
    </xf>
    <xf numFmtId="0" fontId="7" fillId="13" borderId="10" xfId="0" applyFont="1" applyFill="1" applyBorder="1" applyAlignment="1" applyProtection="1">
      <alignment horizontal="center" vertical="center"/>
      <protection/>
    </xf>
    <xf numFmtId="9" fontId="7" fillId="13" borderId="10" xfId="0" applyNumberFormat="1" applyFont="1" applyFill="1" applyBorder="1" applyAlignment="1" applyProtection="1">
      <alignment horizontal="center" vertical="center"/>
      <protection/>
    </xf>
    <xf numFmtId="0" fontId="9" fillId="13" borderId="10" xfId="0" applyFont="1" applyFill="1" applyBorder="1" applyAlignment="1" applyProtection="1">
      <alignment horizontal="center" vertical="center"/>
      <protection locked="0"/>
    </xf>
    <xf numFmtId="9" fontId="7" fillId="13" borderId="10" xfId="73" applyFont="1" applyFill="1" applyBorder="1" applyAlignment="1" applyProtection="1">
      <alignment horizontal="center" vertical="center" wrapText="1"/>
      <protection/>
    </xf>
    <xf numFmtId="9" fontId="9" fillId="13" borderId="10" xfId="0" applyNumberFormat="1" applyFont="1" applyFill="1" applyBorder="1" applyAlignment="1" applyProtection="1">
      <alignment horizontal="center" vertical="center"/>
      <protection/>
    </xf>
    <xf numFmtId="0" fontId="7" fillId="13" borderId="10" xfId="0" applyNumberFormat="1" applyFont="1" applyFill="1" applyBorder="1" applyAlignment="1" applyProtection="1">
      <alignment horizontal="justify" vertical="center" wrapText="1"/>
      <protection/>
    </xf>
    <xf numFmtId="0" fontId="7" fillId="13" borderId="10" xfId="0" applyNumberFormat="1" applyFont="1" applyFill="1" applyBorder="1" applyAlignment="1" applyProtection="1">
      <alignment horizontal="center" vertical="center" wrapText="1"/>
      <protection/>
    </xf>
    <xf numFmtId="0" fontId="7" fillId="45" borderId="10" xfId="0" applyFont="1" applyFill="1" applyBorder="1" applyAlignment="1" applyProtection="1">
      <alignment horizontal="center" vertical="center" wrapText="1"/>
      <protection/>
    </xf>
    <xf numFmtId="0" fontId="8" fillId="45" borderId="10" xfId="0" applyFont="1" applyFill="1" applyBorder="1" applyAlignment="1" applyProtection="1">
      <alignment horizontal="center" vertical="center" wrapText="1"/>
      <protection/>
    </xf>
    <xf numFmtId="9" fontId="7" fillId="45" borderId="10" xfId="0" applyNumberFormat="1" applyFont="1" applyFill="1" applyBorder="1" applyAlignment="1" applyProtection="1">
      <alignment horizontal="center" vertical="center"/>
      <protection/>
    </xf>
    <xf numFmtId="0" fontId="9" fillId="45" borderId="10" xfId="0" applyFont="1" applyFill="1" applyBorder="1" applyAlignment="1" applyProtection="1">
      <alignment horizontal="center" vertical="center"/>
      <protection locked="0"/>
    </xf>
    <xf numFmtId="9" fontId="7" fillId="45" borderId="10" xfId="73" applyFont="1" applyFill="1" applyBorder="1" applyAlignment="1" applyProtection="1">
      <alignment horizontal="center" vertical="center" wrapText="1"/>
      <protection/>
    </xf>
    <xf numFmtId="9" fontId="9" fillId="45" borderId="10" xfId="0" applyNumberFormat="1" applyFont="1" applyFill="1" applyBorder="1" applyAlignment="1" applyProtection="1">
      <alignment horizontal="center" vertical="center"/>
      <protection/>
    </xf>
    <xf numFmtId="0" fontId="9" fillId="45" borderId="10" xfId="0" applyFont="1" applyFill="1" applyBorder="1" applyAlignment="1" applyProtection="1">
      <alignment horizontal="justify" vertical="center"/>
      <protection locked="0"/>
    </xf>
    <xf numFmtId="0" fontId="9" fillId="45" borderId="10" xfId="0" applyFont="1" applyFill="1" applyBorder="1" applyAlignment="1" applyProtection="1">
      <alignment horizontal="justify" vertical="center" wrapText="1"/>
      <protection/>
    </xf>
    <xf numFmtId="0" fontId="9" fillId="45" borderId="10" xfId="0" applyFont="1" applyFill="1" applyBorder="1" applyAlignment="1" applyProtection="1">
      <alignment horizontal="center" vertical="center" wrapText="1"/>
      <protection/>
    </xf>
    <xf numFmtId="0" fontId="7" fillId="45" borderId="10" xfId="0" applyFont="1" applyFill="1" applyBorder="1" applyAlignment="1" applyProtection="1">
      <alignment horizontal="center" vertical="center"/>
      <protection/>
    </xf>
    <xf numFmtId="0" fontId="7" fillId="39" borderId="10" xfId="0" applyFont="1" applyFill="1" applyBorder="1" applyAlignment="1" applyProtection="1">
      <alignment horizontal="center" vertical="center" wrapText="1"/>
      <protection/>
    </xf>
    <xf numFmtId="0" fontId="8" fillId="39" borderId="10" xfId="0" applyFont="1" applyFill="1" applyBorder="1" applyAlignment="1" applyProtection="1">
      <alignment horizontal="center" vertical="center" wrapText="1"/>
      <protection/>
    </xf>
    <xf numFmtId="0" fontId="7" fillId="39" borderId="10" xfId="0" applyFont="1" applyFill="1" applyBorder="1" applyAlignment="1" applyProtection="1">
      <alignment horizontal="center" vertical="center"/>
      <protection/>
    </xf>
    <xf numFmtId="9" fontId="7" fillId="39" borderId="10" xfId="0" applyNumberFormat="1" applyFont="1" applyFill="1" applyBorder="1" applyAlignment="1" applyProtection="1">
      <alignment horizontal="center" vertical="center"/>
      <protection/>
    </xf>
    <xf numFmtId="0" fontId="7" fillId="39" borderId="10" xfId="0" applyFont="1" applyFill="1" applyBorder="1" applyAlignment="1" applyProtection="1">
      <alignment horizontal="center" vertical="center" wrapText="1"/>
      <protection locked="0"/>
    </xf>
    <xf numFmtId="0" fontId="9" fillId="39" borderId="10" xfId="0" applyFont="1" applyFill="1" applyBorder="1" applyAlignment="1" applyProtection="1">
      <alignment horizontal="center" vertical="center"/>
      <protection locked="0"/>
    </xf>
    <xf numFmtId="9" fontId="7" fillId="39" borderId="10" xfId="73" applyFont="1" applyFill="1" applyBorder="1" applyAlignment="1" applyProtection="1">
      <alignment horizontal="center" vertical="center" wrapText="1"/>
      <protection/>
    </xf>
    <xf numFmtId="9" fontId="9" fillId="39" borderId="10" xfId="0" applyNumberFormat="1" applyFont="1" applyFill="1" applyBorder="1" applyAlignment="1" applyProtection="1">
      <alignment horizontal="center" vertical="center"/>
      <protection/>
    </xf>
    <xf numFmtId="0" fontId="7" fillId="39" borderId="10" xfId="0" applyFont="1" applyFill="1" applyBorder="1" applyAlignment="1" applyProtection="1">
      <alignment horizontal="justify" vertical="center" wrapText="1"/>
      <protection locked="0"/>
    </xf>
    <xf numFmtId="0" fontId="7" fillId="39" borderId="10" xfId="0" applyFont="1" applyFill="1" applyBorder="1" applyAlignment="1" applyProtection="1">
      <alignment horizontal="justify" vertical="center" wrapText="1"/>
      <protection/>
    </xf>
    <xf numFmtId="0" fontId="7" fillId="39" borderId="10" xfId="66" applyFont="1" applyFill="1" applyBorder="1" applyAlignment="1" applyProtection="1">
      <alignment horizontal="center" vertical="center" wrapText="1"/>
      <protection/>
    </xf>
    <xf numFmtId="0" fontId="7" fillId="46" borderId="10" xfId="0" applyFont="1" applyFill="1" applyBorder="1" applyAlignment="1" applyProtection="1">
      <alignment horizontal="center" vertical="center" wrapText="1"/>
      <protection/>
    </xf>
    <xf numFmtId="0" fontId="8" fillId="46" borderId="10" xfId="0" applyFont="1" applyFill="1" applyBorder="1" applyAlignment="1" applyProtection="1">
      <alignment horizontal="center" vertical="center" wrapText="1"/>
      <protection/>
    </xf>
    <xf numFmtId="0" fontId="7" fillId="46" borderId="10" xfId="0" applyFont="1" applyFill="1" applyBorder="1" applyAlignment="1" applyProtection="1">
      <alignment horizontal="center" vertical="center"/>
      <protection/>
    </xf>
    <xf numFmtId="9" fontId="7" fillId="46" borderId="10" xfId="0" applyNumberFormat="1" applyFont="1" applyFill="1" applyBorder="1" applyAlignment="1" applyProtection="1">
      <alignment horizontal="center" vertical="center"/>
      <protection/>
    </xf>
    <xf numFmtId="0" fontId="9" fillId="46" borderId="10" xfId="0" applyFont="1" applyFill="1" applyBorder="1" applyAlignment="1" applyProtection="1">
      <alignment horizontal="center" vertical="center"/>
      <protection/>
    </xf>
    <xf numFmtId="0" fontId="9" fillId="46" borderId="10" xfId="0" applyFont="1" applyFill="1" applyBorder="1" applyAlignment="1" applyProtection="1">
      <alignment horizontal="center" vertical="center" wrapText="1"/>
      <protection/>
    </xf>
    <xf numFmtId="0" fontId="9" fillId="46" borderId="10" xfId="0" applyFont="1" applyFill="1" applyBorder="1" applyAlignment="1" applyProtection="1">
      <alignment horizontal="center" vertical="center"/>
      <protection locked="0"/>
    </xf>
    <xf numFmtId="9" fontId="7" fillId="46" borderId="10" xfId="73" applyFont="1" applyFill="1" applyBorder="1" applyAlignment="1" applyProtection="1">
      <alignment horizontal="center" vertical="center" wrapText="1"/>
      <protection/>
    </xf>
    <xf numFmtId="9" fontId="9" fillId="46" borderId="10" xfId="0" applyNumberFormat="1" applyFont="1" applyFill="1" applyBorder="1" applyAlignment="1" applyProtection="1">
      <alignment horizontal="center" vertical="center"/>
      <protection/>
    </xf>
    <xf numFmtId="0" fontId="7" fillId="46" borderId="10" xfId="66" applyFont="1" applyFill="1" applyBorder="1" applyAlignment="1" applyProtection="1">
      <alignment horizontal="justify" vertical="center" wrapText="1"/>
      <protection locked="0"/>
    </xf>
    <xf numFmtId="0" fontId="7" fillId="46" borderId="10" xfId="66" applyFont="1" applyFill="1" applyBorder="1" applyAlignment="1" applyProtection="1">
      <alignment horizontal="justify" vertical="center" wrapText="1"/>
      <protection/>
    </xf>
    <xf numFmtId="0" fontId="7" fillId="46" borderId="10" xfId="66" applyFont="1" applyFill="1" applyBorder="1" applyAlignment="1" applyProtection="1">
      <alignment horizontal="center" vertical="center" wrapText="1"/>
      <protection/>
    </xf>
    <xf numFmtId="0" fontId="7" fillId="47" borderId="10" xfId="0" applyFont="1" applyFill="1" applyBorder="1" applyAlignment="1" applyProtection="1">
      <alignment horizontal="center" vertical="center" wrapText="1"/>
      <protection/>
    </xf>
    <xf numFmtId="0" fontId="8" fillId="47" borderId="10" xfId="0" applyFont="1" applyFill="1" applyBorder="1" applyAlignment="1" applyProtection="1">
      <alignment horizontal="center" vertical="center" wrapText="1"/>
      <protection/>
    </xf>
    <xf numFmtId="0" fontId="7" fillId="47" borderId="10" xfId="0" applyFont="1" applyFill="1" applyBorder="1" applyAlignment="1" applyProtection="1">
      <alignment horizontal="justify" vertical="center" wrapText="1"/>
      <protection/>
    </xf>
    <xf numFmtId="0" fontId="7" fillId="47" borderId="10" xfId="0" applyFont="1" applyFill="1" applyBorder="1" applyAlignment="1" applyProtection="1">
      <alignment horizontal="center" vertical="center"/>
      <protection/>
    </xf>
    <xf numFmtId="9" fontId="7" fillId="47" borderId="10" xfId="0" applyNumberFormat="1" applyFont="1" applyFill="1" applyBorder="1" applyAlignment="1" applyProtection="1">
      <alignment horizontal="center" vertical="center"/>
      <protection/>
    </xf>
    <xf numFmtId="0" fontId="9" fillId="47" borderId="10" xfId="0" applyFont="1" applyFill="1" applyBorder="1" applyAlignment="1" applyProtection="1">
      <alignment horizontal="center" vertical="center"/>
      <protection/>
    </xf>
    <xf numFmtId="0" fontId="9" fillId="47" borderId="10" xfId="0" applyFont="1" applyFill="1" applyBorder="1" applyAlignment="1" applyProtection="1">
      <alignment horizontal="center" vertical="center" wrapText="1"/>
      <protection/>
    </xf>
    <xf numFmtId="9" fontId="7" fillId="47" borderId="10" xfId="73" applyFont="1" applyFill="1" applyBorder="1" applyAlignment="1" applyProtection="1">
      <alignment horizontal="center" vertical="center" wrapText="1"/>
      <protection/>
    </xf>
    <xf numFmtId="9" fontId="9" fillId="47" borderId="10" xfId="0" applyNumberFormat="1" applyFont="1" applyFill="1" applyBorder="1" applyAlignment="1" applyProtection="1">
      <alignment horizontal="center" vertical="center"/>
      <protection/>
    </xf>
    <xf numFmtId="0" fontId="7" fillId="47" borderId="10" xfId="66" applyFont="1" applyFill="1" applyBorder="1" applyAlignment="1" applyProtection="1">
      <alignment horizontal="justify" vertical="center" wrapText="1"/>
      <protection/>
    </xf>
    <xf numFmtId="0" fontId="7" fillId="47" borderId="10" xfId="66" applyFont="1" applyFill="1" applyBorder="1" applyAlignment="1" applyProtection="1">
      <alignment horizontal="center" vertical="center" wrapText="1"/>
      <protection/>
    </xf>
    <xf numFmtId="9" fontId="7" fillId="47" borderId="10" xfId="0" applyNumberFormat="1" applyFont="1" applyFill="1" applyBorder="1" applyAlignment="1" applyProtection="1">
      <alignment horizontal="center" vertical="center" wrapText="1"/>
      <protection/>
    </xf>
    <xf numFmtId="0" fontId="7" fillId="9" borderId="10" xfId="0" applyFont="1" applyFill="1" applyBorder="1" applyAlignment="1" applyProtection="1">
      <alignment horizontal="center" vertical="center" wrapText="1"/>
      <protection/>
    </xf>
    <xf numFmtId="0" fontId="8" fillId="9" borderId="10" xfId="0" applyFont="1" applyFill="1" applyBorder="1" applyAlignment="1" applyProtection="1">
      <alignment horizontal="center" vertical="center" wrapText="1"/>
      <protection/>
    </xf>
    <xf numFmtId="0" fontId="7" fillId="9" borderId="10" xfId="0" applyFont="1" applyFill="1" applyBorder="1" applyAlignment="1" applyProtection="1">
      <alignment horizontal="center" vertical="center"/>
      <protection/>
    </xf>
    <xf numFmtId="9" fontId="7" fillId="9" borderId="10" xfId="0" applyNumberFormat="1" applyFont="1" applyFill="1" applyBorder="1" applyAlignment="1" applyProtection="1">
      <alignment horizontal="center" vertical="center"/>
      <protection/>
    </xf>
    <xf numFmtId="0" fontId="9" fillId="9" borderId="10" xfId="0" applyFont="1" applyFill="1" applyBorder="1" applyAlignment="1" applyProtection="1">
      <alignment horizontal="center" vertical="center"/>
      <protection locked="0"/>
    </xf>
    <xf numFmtId="9" fontId="7" fillId="9" borderId="10" xfId="73" applyFont="1" applyFill="1" applyBorder="1" applyAlignment="1" applyProtection="1">
      <alignment horizontal="center" vertical="center" wrapText="1"/>
      <protection/>
    </xf>
    <xf numFmtId="9" fontId="9" fillId="9" borderId="10" xfId="0" applyNumberFormat="1" applyFont="1" applyFill="1" applyBorder="1" applyAlignment="1" applyProtection="1">
      <alignment horizontal="center" vertical="center"/>
      <protection/>
    </xf>
    <xf numFmtId="0" fontId="7" fillId="9" borderId="10" xfId="66" applyNumberFormat="1" applyFont="1" applyFill="1" applyBorder="1" applyAlignment="1" applyProtection="1">
      <alignment horizontal="justify" vertical="center" wrapText="1"/>
      <protection locked="0"/>
    </xf>
    <xf numFmtId="0" fontId="7" fillId="9" borderId="10" xfId="66" applyNumberFormat="1" applyFont="1" applyFill="1" applyBorder="1" applyAlignment="1" applyProtection="1">
      <alignment horizontal="center" vertical="center" wrapText="1"/>
      <protection/>
    </xf>
    <xf numFmtId="0" fontId="7" fillId="13" borderId="10" xfId="0" applyNumberFormat="1" applyFont="1" applyFill="1" applyBorder="1" applyAlignment="1" applyProtection="1">
      <alignment horizontal="justify" vertical="center" wrapText="1"/>
      <protection locked="0"/>
    </xf>
    <xf numFmtId="0" fontId="7" fillId="13" borderId="10" xfId="66" applyNumberFormat="1" applyFont="1" applyFill="1" applyBorder="1" applyAlignment="1" applyProtection="1">
      <alignment horizontal="justify" vertical="center" wrapText="1"/>
      <protection locked="0"/>
    </xf>
    <xf numFmtId="0" fontId="7" fillId="10" borderId="10" xfId="0" applyFont="1" applyFill="1" applyBorder="1" applyAlignment="1" applyProtection="1">
      <alignment horizontal="justify" vertical="center" wrapText="1"/>
      <protection locked="0"/>
    </xf>
    <xf numFmtId="0" fontId="7" fillId="8" borderId="10" xfId="0" applyFont="1" applyFill="1" applyBorder="1" applyAlignment="1" applyProtection="1">
      <alignment horizontal="center" vertical="center"/>
      <protection locked="0"/>
    </xf>
    <xf numFmtId="0" fontId="7" fillId="8" borderId="10" xfId="0" applyFont="1" applyFill="1" applyBorder="1" applyAlignment="1" applyProtection="1">
      <alignment horizontal="justify" vertical="center" wrapText="1"/>
      <protection locked="0"/>
    </xf>
    <xf numFmtId="0" fontId="9" fillId="47" borderId="10" xfId="0" applyFont="1" applyFill="1" applyBorder="1" applyAlignment="1" applyProtection="1">
      <alignment horizontal="center" vertical="center"/>
      <protection locked="0"/>
    </xf>
    <xf numFmtId="0" fontId="7" fillId="47" borderId="10" xfId="66" applyFont="1" applyFill="1" applyBorder="1" applyAlignment="1" applyProtection="1">
      <alignment horizontal="justify" vertical="center" wrapText="1"/>
      <protection locked="0"/>
    </xf>
    <xf numFmtId="0" fontId="7" fillId="4" borderId="10" xfId="66" applyFont="1" applyFill="1" applyBorder="1" applyAlignment="1" applyProtection="1">
      <alignment horizontal="justify" vertical="center" wrapText="1"/>
      <protection/>
    </xf>
    <xf numFmtId="0" fontId="8" fillId="4" borderId="10" xfId="66" applyFont="1" applyFill="1" applyBorder="1" applyAlignment="1" applyProtection="1">
      <alignment horizontal="justify" vertical="center"/>
      <protection/>
    </xf>
    <xf numFmtId="9" fontId="9" fillId="43" borderId="10" xfId="0" applyNumberFormat="1" applyFont="1" applyFill="1" applyBorder="1" applyAlignment="1" applyProtection="1">
      <alignment horizontal="center" vertical="center"/>
      <protection locked="0"/>
    </xf>
    <xf numFmtId="0" fontId="8" fillId="12" borderId="10" xfId="66" applyFont="1" applyFill="1" applyBorder="1" applyAlignment="1" applyProtection="1">
      <alignment horizontal="justify" vertical="center" wrapText="1"/>
      <protection/>
    </xf>
    <xf numFmtId="0" fontId="10" fillId="45" borderId="10" xfId="0" applyFont="1" applyFill="1" applyBorder="1" applyAlignment="1" applyProtection="1">
      <alignment horizontal="justify" vertical="center"/>
      <protection/>
    </xf>
    <xf numFmtId="0" fontId="3" fillId="48" borderId="10" xfId="51" applyFont="1" applyFill="1" applyBorder="1" applyAlignment="1" applyProtection="1">
      <alignment horizontal="center" wrapText="1"/>
      <protection/>
    </xf>
    <xf numFmtId="0" fontId="4" fillId="48" borderId="11" xfId="51" applyFont="1" applyFill="1" applyBorder="1" applyAlignment="1" applyProtection="1">
      <alignment horizontal="center" vertical="center"/>
      <protection/>
    </xf>
    <xf numFmtId="0" fontId="4" fillId="48" borderId="12" xfId="51" applyFont="1" applyFill="1" applyBorder="1" applyAlignment="1" applyProtection="1">
      <alignment horizontal="center" vertical="center"/>
      <protection/>
    </xf>
    <xf numFmtId="0" fontId="4" fillId="48" borderId="13" xfId="51" applyFont="1" applyFill="1" applyBorder="1" applyAlignment="1" applyProtection="1">
      <alignment horizontal="center" vertical="center"/>
      <protection/>
    </xf>
    <xf numFmtId="0" fontId="4" fillId="48" borderId="10" xfId="51" applyFont="1" applyFill="1" applyBorder="1" applyAlignment="1" applyProtection="1">
      <alignment horizontal="center" vertical="center"/>
      <protection/>
    </xf>
    <xf numFmtId="0" fontId="4" fillId="48" borderId="14" xfId="51" applyFont="1" applyFill="1" applyBorder="1" applyAlignment="1" applyProtection="1">
      <alignment horizontal="center" vertical="center"/>
      <protection/>
    </xf>
    <xf numFmtId="0" fontId="4" fillId="48" borderId="15" xfId="51" applyFont="1" applyFill="1" applyBorder="1" applyAlignment="1" applyProtection="1">
      <alignment horizontal="center" vertical="center"/>
      <protection/>
    </xf>
    <xf numFmtId="0" fontId="4" fillId="48" borderId="16" xfId="51" applyFont="1" applyFill="1" applyBorder="1" applyAlignment="1" applyProtection="1">
      <alignment horizontal="center" vertical="center"/>
      <protection/>
    </xf>
    <xf numFmtId="0" fontId="4" fillId="48" borderId="17" xfId="51" applyFont="1" applyFill="1" applyBorder="1" applyAlignment="1" applyProtection="1">
      <alignment horizontal="center" vertical="center"/>
      <protection/>
    </xf>
    <xf numFmtId="0" fontId="4" fillId="48" borderId="18" xfId="51" applyFont="1" applyFill="1" applyBorder="1" applyAlignment="1" applyProtection="1">
      <alignment horizontal="center" vertical="center"/>
      <protection/>
    </xf>
    <xf numFmtId="0" fontId="4" fillId="48" borderId="19" xfId="51" applyFont="1" applyFill="1" applyBorder="1" applyAlignment="1" applyProtection="1">
      <alignment horizontal="center" vertical="center"/>
      <protection/>
    </xf>
    <xf numFmtId="0" fontId="3" fillId="48" borderId="10" xfId="51" applyFont="1" applyFill="1" applyBorder="1" applyAlignment="1" applyProtection="1">
      <alignment horizontal="center" vertical="center"/>
      <protection/>
    </xf>
    <xf numFmtId="0" fontId="3" fillId="48" borderId="11" xfId="51" applyFont="1" applyFill="1" applyBorder="1" applyAlignment="1" applyProtection="1">
      <alignment horizontal="center" vertical="center"/>
      <protection/>
    </xf>
    <xf numFmtId="0" fontId="3" fillId="48" borderId="12" xfId="51" applyFont="1" applyFill="1" applyBorder="1" applyAlignment="1" applyProtection="1">
      <alignment horizontal="center" vertical="center"/>
      <protection/>
    </xf>
    <xf numFmtId="0" fontId="3" fillId="48" borderId="13" xfId="51" applyFont="1" applyFill="1" applyBorder="1" applyAlignment="1" applyProtection="1">
      <alignment horizontal="center" vertical="center"/>
      <protection/>
    </xf>
    <xf numFmtId="0" fontId="48" fillId="0" borderId="10" xfId="0" applyFont="1" applyBorder="1" applyAlignment="1" applyProtection="1">
      <alignment horizontal="center" vertical="center"/>
      <protection/>
    </xf>
    <xf numFmtId="0" fontId="5" fillId="33" borderId="10" xfId="0" applyFont="1" applyFill="1" applyBorder="1" applyAlignment="1" applyProtection="1">
      <alignment horizontal="center" vertical="center" wrapText="1"/>
      <protection/>
    </xf>
    <xf numFmtId="0" fontId="5" fillId="49" borderId="10" xfId="0" applyFont="1" applyFill="1" applyBorder="1" applyAlignment="1" applyProtection="1">
      <alignment horizontal="center" vertical="center" wrapText="1"/>
      <protection/>
    </xf>
    <xf numFmtId="0" fontId="5" fillId="39" borderId="10" xfId="0" applyFont="1" applyFill="1" applyBorder="1" applyAlignment="1" applyProtection="1">
      <alignment horizontal="center" vertical="center" wrapText="1"/>
      <protection/>
    </xf>
  </cellXfs>
  <cellStyles count="6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rmal 2 10" xfId="52"/>
    <cellStyle name="Normal 2 11" xfId="53"/>
    <cellStyle name="Normal 2 12" xfId="54"/>
    <cellStyle name="Normal 2 13" xfId="55"/>
    <cellStyle name="Normal 2 14" xfId="56"/>
    <cellStyle name="Normal 2 15" xfId="57"/>
    <cellStyle name="Normal 2 2" xfId="58"/>
    <cellStyle name="Normal 2 3" xfId="59"/>
    <cellStyle name="Normal 2 4" xfId="60"/>
    <cellStyle name="Normal 2 5" xfId="61"/>
    <cellStyle name="Normal 2 6" xfId="62"/>
    <cellStyle name="Normal 2 7" xfId="63"/>
    <cellStyle name="Normal 2 8" xfId="64"/>
    <cellStyle name="Normal 2 9" xfId="65"/>
    <cellStyle name="Normal 4 2" xfId="66"/>
    <cellStyle name="Normal 6" xfId="67"/>
    <cellStyle name="Normal 6 2" xfId="68"/>
    <cellStyle name="Normal 9" xfId="69"/>
    <cellStyle name="Normal 9 2" xfId="70"/>
    <cellStyle name="Notas" xfId="71"/>
    <cellStyle name="Percent" xfId="72"/>
    <cellStyle name="Porcentual 2" xfId="73"/>
    <cellStyle name="Porcentual 2 2" xfId="74"/>
    <cellStyle name="Salida" xfId="75"/>
    <cellStyle name="Texto de advertencia" xfId="76"/>
    <cellStyle name="Texto explicativo" xfId="77"/>
    <cellStyle name="Título" xfId="78"/>
    <cellStyle name="Título 1" xfId="79"/>
    <cellStyle name="Título 2" xfId="80"/>
    <cellStyle name="Título 3" xfId="81"/>
    <cellStyle name="Total" xfId="82"/>
  </cellStyles>
  <dxfs count="64">
    <dxf>
      <fill>
        <patternFill>
          <bgColor rgb="FFFF0000"/>
        </patternFill>
      </fill>
    </dxf>
    <dxf>
      <font>
        <color theme="0"/>
      </font>
      <fill>
        <patternFill>
          <bgColor theme="1"/>
        </patternFill>
      </fill>
    </dxf>
    <dxf>
      <fill>
        <patternFill>
          <bgColor rgb="FFFFFF00"/>
        </patternFill>
      </fill>
    </dxf>
    <dxf>
      <fill>
        <patternFill>
          <bgColor rgb="FF66FF33"/>
        </patternFill>
      </fill>
    </dxf>
    <dxf>
      <fill>
        <patternFill>
          <bgColor rgb="FFFF0000"/>
        </patternFill>
      </fill>
    </dxf>
    <dxf>
      <font>
        <color theme="0"/>
      </font>
      <fill>
        <patternFill>
          <bgColor theme="1"/>
        </patternFill>
      </fill>
    </dxf>
    <dxf>
      <fill>
        <patternFill>
          <bgColor rgb="FFFFFF00"/>
        </patternFill>
      </fill>
    </dxf>
    <dxf>
      <fill>
        <patternFill>
          <bgColor rgb="FF66FF33"/>
        </patternFill>
      </fill>
    </dxf>
    <dxf>
      <fill>
        <patternFill>
          <bgColor rgb="FFFF0000"/>
        </patternFill>
      </fill>
    </dxf>
    <dxf>
      <font>
        <color theme="0"/>
      </font>
      <fill>
        <patternFill>
          <bgColor theme="1"/>
        </patternFill>
      </fill>
    </dxf>
    <dxf>
      <fill>
        <patternFill>
          <bgColor rgb="FFFFFF00"/>
        </patternFill>
      </fill>
    </dxf>
    <dxf>
      <fill>
        <patternFill>
          <bgColor rgb="FF66FF33"/>
        </patternFill>
      </fill>
    </dxf>
    <dxf>
      <fill>
        <patternFill>
          <bgColor rgb="FFFF0000"/>
        </patternFill>
      </fill>
    </dxf>
    <dxf>
      <font>
        <color theme="0"/>
      </font>
      <fill>
        <patternFill>
          <bgColor theme="1"/>
        </patternFill>
      </fill>
    </dxf>
    <dxf>
      <fill>
        <patternFill>
          <bgColor rgb="FFFFFF00"/>
        </patternFill>
      </fill>
    </dxf>
    <dxf>
      <fill>
        <patternFill>
          <bgColor rgb="FF66FF33"/>
        </patternFill>
      </fill>
    </dxf>
    <dxf>
      <fill>
        <patternFill>
          <bgColor rgb="FFFF0000"/>
        </patternFill>
      </fill>
    </dxf>
    <dxf>
      <font>
        <color theme="0"/>
      </font>
      <fill>
        <patternFill>
          <bgColor theme="1"/>
        </patternFill>
      </fill>
    </dxf>
    <dxf>
      <fill>
        <patternFill>
          <bgColor rgb="FFFFFF00"/>
        </patternFill>
      </fill>
    </dxf>
    <dxf>
      <fill>
        <patternFill>
          <bgColor rgb="FF66FF33"/>
        </patternFill>
      </fill>
    </dxf>
    <dxf>
      <fill>
        <patternFill>
          <bgColor rgb="FFFF0000"/>
        </patternFill>
      </fill>
    </dxf>
    <dxf>
      <font>
        <color theme="0"/>
      </font>
      <fill>
        <patternFill>
          <bgColor theme="1"/>
        </patternFill>
      </fill>
    </dxf>
    <dxf>
      <fill>
        <patternFill>
          <bgColor rgb="FFFFFF00"/>
        </patternFill>
      </fill>
    </dxf>
    <dxf>
      <fill>
        <patternFill>
          <bgColor rgb="FF66FF33"/>
        </patternFill>
      </fill>
    </dxf>
    <dxf>
      <fill>
        <patternFill>
          <bgColor rgb="FFFF0000"/>
        </patternFill>
      </fill>
    </dxf>
    <dxf>
      <font>
        <color theme="0"/>
      </font>
      <fill>
        <patternFill>
          <bgColor theme="1"/>
        </patternFill>
      </fill>
    </dxf>
    <dxf>
      <fill>
        <patternFill>
          <bgColor rgb="FFFFFF00"/>
        </patternFill>
      </fill>
    </dxf>
    <dxf>
      <fill>
        <patternFill>
          <bgColor rgb="FF66FF33"/>
        </patternFill>
      </fill>
    </dxf>
    <dxf>
      <fill>
        <patternFill>
          <bgColor rgb="FFFF0000"/>
        </patternFill>
      </fill>
    </dxf>
    <dxf>
      <font>
        <color theme="0"/>
      </font>
      <fill>
        <patternFill>
          <bgColor theme="1"/>
        </patternFill>
      </fill>
    </dxf>
    <dxf>
      <fill>
        <patternFill>
          <bgColor rgb="FFFFFF00"/>
        </patternFill>
      </fill>
    </dxf>
    <dxf>
      <fill>
        <patternFill>
          <bgColor rgb="FF66FF33"/>
        </patternFill>
      </fill>
    </dxf>
    <dxf>
      <fill>
        <patternFill>
          <bgColor rgb="FFFF0000"/>
        </patternFill>
      </fill>
    </dxf>
    <dxf>
      <font>
        <color theme="0"/>
      </font>
      <fill>
        <patternFill>
          <bgColor theme="1"/>
        </patternFill>
      </fill>
    </dxf>
    <dxf>
      <fill>
        <patternFill>
          <bgColor rgb="FFFFFF00"/>
        </patternFill>
      </fill>
    </dxf>
    <dxf>
      <fill>
        <patternFill>
          <bgColor rgb="FF66FF33"/>
        </patternFill>
      </fill>
    </dxf>
    <dxf>
      <fill>
        <patternFill>
          <bgColor rgb="FFFF0000"/>
        </patternFill>
      </fill>
    </dxf>
    <dxf>
      <font>
        <color theme="0"/>
      </font>
      <fill>
        <patternFill>
          <bgColor theme="1"/>
        </patternFill>
      </fill>
    </dxf>
    <dxf>
      <fill>
        <patternFill>
          <bgColor rgb="FFFFFF00"/>
        </patternFill>
      </fill>
    </dxf>
    <dxf>
      <fill>
        <patternFill>
          <bgColor rgb="FF66FF33"/>
        </patternFill>
      </fill>
    </dxf>
    <dxf>
      <fill>
        <patternFill>
          <bgColor rgb="FFFF0000"/>
        </patternFill>
      </fill>
    </dxf>
    <dxf>
      <font>
        <color theme="0"/>
      </font>
      <fill>
        <patternFill>
          <bgColor theme="1"/>
        </patternFill>
      </fill>
    </dxf>
    <dxf>
      <fill>
        <patternFill>
          <bgColor rgb="FFFFFF00"/>
        </patternFill>
      </fill>
    </dxf>
    <dxf>
      <fill>
        <patternFill>
          <bgColor rgb="FF66FF33"/>
        </patternFill>
      </fill>
    </dxf>
    <dxf>
      <fill>
        <patternFill>
          <bgColor rgb="FFFF0000"/>
        </patternFill>
      </fill>
    </dxf>
    <dxf>
      <font>
        <color theme="0"/>
      </font>
      <fill>
        <patternFill>
          <bgColor theme="1"/>
        </patternFill>
      </fill>
    </dxf>
    <dxf>
      <fill>
        <patternFill>
          <bgColor rgb="FFFFFF00"/>
        </patternFill>
      </fill>
    </dxf>
    <dxf>
      <fill>
        <patternFill>
          <bgColor rgb="FF66FF33"/>
        </patternFill>
      </fill>
    </dxf>
    <dxf>
      <fill>
        <patternFill>
          <bgColor rgb="FFFF0000"/>
        </patternFill>
      </fill>
    </dxf>
    <dxf>
      <font>
        <color theme="0"/>
      </font>
      <fill>
        <patternFill>
          <bgColor theme="1"/>
        </patternFill>
      </fill>
    </dxf>
    <dxf>
      <fill>
        <patternFill>
          <bgColor rgb="FFFFFF00"/>
        </patternFill>
      </fill>
    </dxf>
    <dxf>
      <fill>
        <patternFill>
          <bgColor rgb="FF66FF33"/>
        </patternFill>
      </fill>
    </dxf>
    <dxf>
      <fill>
        <patternFill>
          <bgColor rgb="FFFF0000"/>
        </patternFill>
      </fill>
    </dxf>
    <dxf>
      <font>
        <color theme="0"/>
      </font>
      <fill>
        <patternFill>
          <bgColor theme="1"/>
        </patternFill>
      </fill>
    </dxf>
    <dxf>
      <fill>
        <patternFill>
          <bgColor rgb="FFFFFF00"/>
        </patternFill>
      </fill>
    </dxf>
    <dxf>
      <fill>
        <patternFill>
          <bgColor rgb="FF66FF33"/>
        </patternFill>
      </fill>
    </dxf>
    <dxf>
      <font>
        <color auto="1"/>
      </font>
      <fill>
        <patternFill>
          <bgColor rgb="FFFF0000"/>
        </patternFill>
      </fill>
    </dxf>
    <dxf>
      <fill>
        <patternFill>
          <bgColor rgb="FFFF0000"/>
        </patternFill>
      </fill>
    </dxf>
    <dxf>
      <font>
        <color theme="0"/>
      </font>
      <fill>
        <patternFill>
          <bgColor theme="1"/>
        </patternFill>
      </fill>
    </dxf>
    <dxf>
      <fill>
        <patternFill>
          <bgColor rgb="FFFFFF00"/>
        </patternFill>
      </fill>
    </dxf>
    <dxf>
      <fill>
        <patternFill>
          <bgColor rgb="FF66FF33"/>
        </patternFill>
      </fill>
    </dxf>
    <dxf>
      <font>
        <color theme="0"/>
      </font>
      <fill>
        <patternFill>
          <bgColor theme="1"/>
        </patternFill>
      </fill>
    </dxf>
    <dxf>
      <font>
        <color theme="0"/>
      </font>
      <fill>
        <patternFill>
          <bgColor theme="1"/>
        </patternFill>
      </fill>
      <border/>
    </dxf>
    <dxf>
      <font>
        <color auto="1"/>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0</xdr:row>
      <xdr:rowOff>57150</xdr:rowOff>
    </xdr:from>
    <xdr:to>
      <xdr:col>3</xdr:col>
      <xdr:colOff>809625</xdr:colOff>
      <xdr:row>2</xdr:row>
      <xdr:rowOff>9525</xdr:rowOff>
    </xdr:to>
    <xdr:pic>
      <xdr:nvPicPr>
        <xdr:cNvPr id="1" name="Picture 267" descr="LOGOFPS1"/>
        <xdr:cNvPicPr preferRelativeResize="1">
          <a:picLocks noChangeAspect="1"/>
        </xdr:cNvPicPr>
      </xdr:nvPicPr>
      <xdr:blipFill>
        <a:blip r:embed="rId1"/>
        <a:stretch>
          <a:fillRect/>
        </a:stretch>
      </xdr:blipFill>
      <xdr:spPr>
        <a:xfrm>
          <a:off x="266700" y="57150"/>
          <a:ext cx="3562350" cy="638175"/>
        </a:xfrm>
        <a:prstGeom prst="rect">
          <a:avLst/>
        </a:prstGeom>
        <a:noFill/>
        <a:ln w="9525" cmpd="sng">
          <a:noFill/>
        </a:ln>
      </xdr:spPr>
    </xdr:pic>
    <xdr:clientData/>
  </xdr:twoCellAnchor>
  <xdr:twoCellAnchor editAs="oneCell">
    <xdr:from>
      <xdr:col>17</xdr:col>
      <xdr:colOff>266700</xdr:colOff>
      <xdr:row>0</xdr:row>
      <xdr:rowOff>180975</xdr:rowOff>
    </xdr:from>
    <xdr:to>
      <xdr:col>17</xdr:col>
      <xdr:colOff>3228975</xdr:colOff>
      <xdr:row>2</xdr:row>
      <xdr:rowOff>152400</xdr:rowOff>
    </xdr:to>
    <xdr:pic>
      <xdr:nvPicPr>
        <xdr:cNvPr id="2" name="Imagen 2"/>
        <xdr:cNvPicPr preferRelativeResize="1">
          <a:picLocks noChangeAspect="1"/>
        </xdr:cNvPicPr>
      </xdr:nvPicPr>
      <xdr:blipFill>
        <a:blip r:embed="rId2"/>
        <a:stretch>
          <a:fillRect/>
        </a:stretch>
      </xdr:blipFill>
      <xdr:spPr>
        <a:xfrm>
          <a:off x="24545925" y="180975"/>
          <a:ext cx="2962275"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61"/>
  <sheetViews>
    <sheetView showGridLines="0" tabSelected="1" zoomScale="60" zoomScaleNormal="60" zoomScalePageLayoutView="0" workbookViewId="0" topLeftCell="F1">
      <pane ySplit="6" topLeftCell="A59" activePane="bottomLeft" state="frozen"/>
      <selection pane="topLeft" activeCell="G1" sqref="G1"/>
      <selection pane="bottomLeft" activeCell="R59" sqref="R59"/>
    </sheetView>
  </sheetViews>
  <sheetFormatPr defaultColWidth="11.421875" defaultRowHeight="15"/>
  <cols>
    <col min="1" max="1" width="20.28125" style="1" customWidth="1"/>
    <col min="2" max="2" width="15.140625" style="1" customWidth="1"/>
    <col min="3" max="3" width="9.8515625" style="1" customWidth="1"/>
    <col min="4" max="4" width="21.57421875" style="1" customWidth="1"/>
    <col min="5" max="5" width="42.8515625" style="1" customWidth="1"/>
    <col min="6" max="6" width="14.140625" style="1" customWidth="1"/>
    <col min="7" max="7" width="15.7109375" style="1" customWidth="1"/>
    <col min="8" max="8" width="8.8515625" style="1" customWidth="1"/>
    <col min="9" max="9" width="19.7109375" style="1" customWidth="1"/>
    <col min="10" max="10" width="14.00390625" style="1" customWidth="1"/>
    <col min="11" max="11" width="15.28125" style="1" customWidth="1"/>
    <col min="12" max="12" width="24.140625" style="1" customWidth="1"/>
    <col min="13" max="13" width="23.140625" style="1" customWidth="1"/>
    <col min="14" max="14" width="19.8515625" style="1" customWidth="1"/>
    <col min="15" max="15" width="33.8515625" style="1" customWidth="1"/>
    <col min="16" max="16" width="32.7109375" style="1" customWidth="1"/>
    <col min="17" max="17" width="33.00390625" style="1" customWidth="1"/>
    <col min="18" max="18" width="81.8515625" style="1" customWidth="1"/>
    <col min="19" max="19" width="47.421875" style="1" customWidth="1"/>
    <col min="20" max="20" width="41.00390625" style="1" customWidth="1"/>
    <col min="21" max="16384" width="11.421875" style="1" customWidth="1"/>
  </cols>
  <sheetData>
    <row r="1" spans="1:20" ht="42.75" customHeight="1">
      <c r="A1" s="170" t="s">
        <v>0</v>
      </c>
      <c r="B1" s="170"/>
      <c r="C1" s="170"/>
      <c r="D1" s="170"/>
      <c r="E1" s="171" t="s">
        <v>1</v>
      </c>
      <c r="F1" s="172"/>
      <c r="G1" s="172"/>
      <c r="H1" s="172"/>
      <c r="I1" s="172"/>
      <c r="J1" s="172"/>
      <c r="K1" s="172"/>
      <c r="L1" s="172"/>
      <c r="M1" s="172"/>
      <c r="N1" s="172"/>
      <c r="O1" s="172"/>
      <c r="P1" s="172"/>
      <c r="Q1" s="173"/>
      <c r="R1" s="174"/>
      <c r="S1" s="174"/>
      <c r="T1" s="174"/>
    </row>
    <row r="2" spans="1:20" ht="11.25" customHeight="1">
      <c r="A2" s="170"/>
      <c r="B2" s="170"/>
      <c r="C2" s="170"/>
      <c r="D2" s="170"/>
      <c r="E2" s="175" t="s">
        <v>2</v>
      </c>
      <c r="F2" s="176"/>
      <c r="G2" s="176"/>
      <c r="H2" s="176"/>
      <c r="I2" s="176"/>
      <c r="J2" s="176"/>
      <c r="K2" s="176"/>
      <c r="L2" s="176"/>
      <c r="M2" s="176"/>
      <c r="N2" s="176"/>
      <c r="O2" s="176"/>
      <c r="P2" s="176"/>
      <c r="Q2" s="177"/>
      <c r="R2" s="174"/>
      <c r="S2" s="174"/>
      <c r="T2" s="174"/>
    </row>
    <row r="3" spans="1:20" ht="30" customHeight="1">
      <c r="A3" s="170"/>
      <c r="B3" s="170"/>
      <c r="C3" s="170"/>
      <c r="D3" s="170"/>
      <c r="E3" s="178"/>
      <c r="F3" s="179"/>
      <c r="G3" s="179"/>
      <c r="H3" s="179"/>
      <c r="I3" s="179"/>
      <c r="J3" s="179"/>
      <c r="K3" s="179"/>
      <c r="L3" s="179"/>
      <c r="M3" s="179"/>
      <c r="N3" s="179"/>
      <c r="O3" s="179"/>
      <c r="P3" s="179"/>
      <c r="Q3" s="180"/>
      <c r="R3" s="174"/>
      <c r="S3" s="174"/>
      <c r="T3" s="174"/>
    </row>
    <row r="4" spans="1:20" ht="22.5" customHeight="1">
      <c r="A4" s="181" t="s">
        <v>3</v>
      </c>
      <c r="B4" s="181"/>
      <c r="C4" s="181"/>
      <c r="D4" s="181"/>
      <c r="E4" s="182" t="s">
        <v>4</v>
      </c>
      <c r="F4" s="183"/>
      <c r="G4" s="183"/>
      <c r="H4" s="183"/>
      <c r="I4" s="183"/>
      <c r="J4" s="183"/>
      <c r="K4" s="184"/>
      <c r="L4" s="182" t="s">
        <v>5</v>
      </c>
      <c r="M4" s="183"/>
      <c r="N4" s="183"/>
      <c r="O4" s="183"/>
      <c r="P4" s="183"/>
      <c r="Q4" s="184"/>
      <c r="R4" s="185" t="s">
        <v>6</v>
      </c>
      <c r="S4" s="185"/>
      <c r="T4" s="185"/>
    </row>
    <row r="5" spans="1:20" ht="23.25" customHeight="1" hidden="1">
      <c r="A5" s="186" t="s">
        <v>7</v>
      </c>
      <c r="B5" s="186"/>
      <c r="C5" s="186"/>
      <c r="D5" s="186"/>
      <c r="E5" s="186"/>
      <c r="F5" s="186"/>
      <c r="G5" s="186"/>
      <c r="H5" s="186"/>
      <c r="I5" s="187" t="s">
        <v>8</v>
      </c>
      <c r="J5" s="187"/>
      <c r="K5" s="187"/>
      <c r="L5" s="187"/>
      <c r="M5" s="188" t="s">
        <v>9</v>
      </c>
      <c r="N5" s="188"/>
      <c r="O5" s="188"/>
      <c r="P5" s="188"/>
      <c r="Q5" s="188"/>
      <c r="R5" s="188"/>
      <c r="S5" s="188"/>
      <c r="T5" s="188"/>
    </row>
    <row r="6" spans="1:20" ht="147" customHeight="1">
      <c r="A6" s="2" t="s">
        <v>10</v>
      </c>
      <c r="B6" s="2" t="s">
        <v>11</v>
      </c>
      <c r="C6" s="2" t="s">
        <v>12</v>
      </c>
      <c r="D6" s="2" t="s">
        <v>13</v>
      </c>
      <c r="E6" s="2" t="s">
        <v>14</v>
      </c>
      <c r="F6" s="2" t="s">
        <v>15</v>
      </c>
      <c r="G6" s="2" t="s">
        <v>16</v>
      </c>
      <c r="H6" s="2" t="s">
        <v>17</v>
      </c>
      <c r="I6" s="3" t="s">
        <v>18</v>
      </c>
      <c r="J6" s="4" t="s">
        <v>19</v>
      </c>
      <c r="K6" s="5" t="s">
        <v>20</v>
      </c>
      <c r="L6" s="6" t="s">
        <v>21</v>
      </c>
      <c r="M6" s="7" t="s">
        <v>22</v>
      </c>
      <c r="N6" s="7" t="s">
        <v>23</v>
      </c>
      <c r="O6" s="8" t="s">
        <v>24</v>
      </c>
      <c r="P6" s="8" t="s">
        <v>25</v>
      </c>
      <c r="Q6" s="9" t="s">
        <v>26</v>
      </c>
      <c r="R6" s="9" t="s">
        <v>27</v>
      </c>
      <c r="S6" s="10" t="s">
        <v>28</v>
      </c>
      <c r="T6" s="9" t="s">
        <v>29</v>
      </c>
    </row>
    <row r="7" spans="1:20" ht="208.5" customHeight="1">
      <c r="A7" s="11" t="s">
        <v>30</v>
      </c>
      <c r="B7" s="11" t="s">
        <v>31</v>
      </c>
      <c r="C7" s="11" t="s">
        <v>32</v>
      </c>
      <c r="D7" s="12" t="s">
        <v>33</v>
      </c>
      <c r="E7" s="11" t="s">
        <v>34</v>
      </c>
      <c r="F7" s="13">
        <v>5</v>
      </c>
      <c r="G7" s="11" t="s">
        <v>35</v>
      </c>
      <c r="H7" s="14">
        <v>1</v>
      </c>
      <c r="I7" s="11" t="s">
        <v>36</v>
      </c>
      <c r="J7" s="11" t="s">
        <v>37</v>
      </c>
      <c r="K7" s="11" t="s">
        <v>38</v>
      </c>
      <c r="L7" s="11" t="s">
        <v>39</v>
      </c>
      <c r="M7" s="161">
        <v>4</v>
      </c>
      <c r="N7" s="161">
        <v>5</v>
      </c>
      <c r="O7" s="15">
        <f aca="true" t="shared" si="0" ref="O7:O61">M7/N7</f>
        <v>0.8</v>
      </c>
      <c r="P7" s="15">
        <f aca="true" t="shared" si="1" ref="P7:P61">O7/H7</f>
        <v>0.8</v>
      </c>
      <c r="Q7" s="16" t="str">
        <f>IF(O7&gt;=95%,$L$6,IF(O7&gt;=70%,$K$6,IF(O7&gt;=50%,$J$6,IF(O7&lt;50%,$I$6,"ojo"))))</f>
        <v>ACEPTABLE</v>
      </c>
      <c r="R7" s="162" t="s">
        <v>286</v>
      </c>
      <c r="S7" s="162" t="s">
        <v>341</v>
      </c>
      <c r="T7" s="11" t="s">
        <v>295</v>
      </c>
    </row>
    <row r="8" spans="1:20" ht="173.25" customHeight="1">
      <c r="A8" s="11" t="s">
        <v>30</v>
      </c>
      <c r="B8" s="11" t="s">
        <v>31</v>
      </c>
      <c r="C8" s="11" t="s">
        <v>40</v>
      </c>
      <c r="D8" s="12" t="s">
        <v>41</v>
      </c>
      <c r="E8" s="11" t="s">
        <v>42</v>
      </c>
      <c r="F8" s="18">
        <v>4</v>
      </c>
      <c r="G8" s="11" t="s">
        <v>35</v>
      </c>
      <c r="H8" s="14">
        <v>1</v>
      </c>
      <c r="I8" s="11" t="s">
        <v>36</v>
      </c>
      <c r="J8" s="11" t="s">
        <v>37</v>
      </c>
      <c r="K8" s="11" t="s">
        <v>38</v>
      </c>
      <c r="L8" s="11" t="s">
        <v>39</v>
      </c>
      <c r="M8" s="161">
        <v>3</v>
      </c>
      <c r="N8" s="161">
        <v>4</v>
      </c>
      <c r="O8" s="15">
        <f t="shared" si="0"/>
        <v>0.75</v>
      </c>
      <c r="P8" s="15">
        <f t="shared" si="1"/>
        <v>0.75</v>
      </c>
      <c r="Q8" s="16" t="str">
        <f aca="true" t="shared" si="2" ref="Q8:Q61">IF(O8&gt;=95%,$L$6,IF(O8&gt;=70%,$K$6,IF(O8&gt;=50%,$J$6,IF(O8&lt;50%,$I$6,"ojo"))))</f>
        <v>ACEPTABLE</v>
      </c>
      <c r="R8" s="162" t="s">
        <v>287</v>
      </c>
      <c r="S8" s="17" t="s">
        <v>291</v>
      </c>
      <c r="T8" s="11" t="s">
        <v>295</v>
      </c>
    </row>
    <row r="9" spans="1:20" ht="122.25" customHeight="1">
      <c r="A9" s="11" t="s">
        <v>30</v>
      </c>
      <c r="B9" s="11" t="s">
        <v>31</v>
      </c>
      <c r="C9" s="11" t="s">
        <v>43</v>
      </c>
      <c r="D9" s="12" t="s">
        <v>44</v>
      </c>
      <c r="E9" s="11" t="s">
        <v>45</v>
      </c>
      <c r="F9" s="18">
        <v>1</v>
      </c>
      <c r="G9" s="11" t="s">
        <v>35</v>
      </c>
      <c r="H9" s="14">
        <v>1</v>
      </c>
      <c r="I9" s="11" t="s">
        <v>36</v>
      </c>
      <c r="J9" s="11" t="s">
        <v>37</v>
      </c>
      <c r="K9" s="11" t="s">
        <v>38</v>
      </c>
      <c r="L9" s="11" t="s">
        <v>39</v>
      </c>
      <c r="M9" s="161">
        <v>1</v>
      </c>
      <c r="N9" s="161">
        <v>1</v>
      </c>
      <c r="O9" s="15">
        <f t="shared" si="0"/>
        <v>1</v>
      </c>
      <c r="P9" s="15">
        <f t="shared" si="1"/>
        <v>1</v>
      </c>
      <c r="Q9" s="16" t="str">
        <f t="shared" si="2"/>
        <v>SATISFACTORIO</v>
      </c>
      <c r="R9" s="162" t="s">
        <v>285</v>
      </c>
      <c r="S9" s="17" t="s">
        <v>292</v>
      </c>
      <c r="T9" s="11" t="s">
        <v>295</v>
      </c>
    </row>
    <row r="10" spans="1:20" ht="107.25" customHeight="1">
      <c r="A10" s="19" t="s">
        <v>46</v>
      </c>
      <c r="B10" s="19" t="s">
        <v>31</v>
      </c>
      <c r="C10" s="19" t="s">
        <v>47</v>
      </c>
      <c r="D10" s="20" t="s">
        <v>48</v>
      </c>
      <c r="E10" s="19" t="s">
        <v>49</v>
      </c>
      <c r="F10" s="21">
        <v>18</v>
      </c>
      <c r="G10" s="19" t="s">
        <v>35</v>
      </c>
      <c r="H10" s="22">
        <v>1</v>
      </c>
      <c r="I10" s="19" t="s">
        <v>36</v>
      </c>
      <c r="J10" s="19" t="s">
        <v>37</v>
      </c>
      <c r="K10" s="19" t="s">
        <v>38</v>
      </c>
      <c r="L10" s="19" t="s">
        <v>39</v>
      </c>
      <c r="M10" s="23">
        <v>11</v>
      </c>
      <c r="N10" s="23">
        <v>12</v>
      </c>
      <c r="O10" s="24">
        <f t="shared" si="0"/>
        <v>0.9166666666666666</v>
      </c>
      <c r="P10" s="25">
        <f t="shared" si="1"/>
        <v>0.9166666666666666</v>
      </c>
      <c r="Q10" s="16" t="str">
        <f t="shared" si="2"/>
        <v>ACEPTABLE</v>
      </c>
      <c r="R10" s="160" t="s">
        <v>268</v>
      </c>
      <c r="S10" s="26" t="s">
        <v>337</v>
      </c>
      <c r="T10" s="27" t="s">
        <v>295</v>
      </c>
    </row>
    <row r="11" spans="1:20" ht="115.5" customHeight="1">
      <c r="A11" s="19" t="s">
        <v>46</v>
      </c>
      <c r="B11" s="19" t="s">
        <v>50</v>
      </c>
      <c r="C11" s="19" t="s">
        <v>51</v>
      </c>
      <c r="D11" s="20" t="s">
        <v>52</v>
      </c>
      <c r="E11" s="19" t="s">
        <v>53</v>
      </c>
      <c r="F11" s="21">
        <v>1</v>
      </c>
      <c r="G11" s="19" t="s">
        <v>35</v>
      </c>
      <c r="H11" s="22">
        <v>1</v>
      </c>
      <c r="I11" s="19" t="s">
        <v>36</v>
      </c>
      <c r="J11" s="19" t="s">
        <v>37</v>
      </c>
      <c r="K11" s="19" t="s">
        <v>38</v>
      </c>
      <c r="L11" s="19" t="s">
        <v>39</v>
      </c>
      <c r="M11" s="23">
        <v>1</v>
      </c>
      <c r="N11" s="23">
        <v>1</v>
      </c>
      <c r="O11" s="24">
        <f t="shared" si="0"/>
        <v>1</v>
      </c>
      <c r="P11" s="25">
        <f t="shared" si="1"/>
        <v>1</v>
      </c>
      <c r="Q11" s="16" t="str">
        <f t="shared" si="2"/>
        <v>SATISFACTORIO</v>
      </c>
      <c r="R11" s="160" t="s">
        <v>283</v>
      </c>
      <c r="S11" s="26" t="s">
        <v>293</v>
      </c>
      <c r="T11" s="27" t="s">
        <v>295</v>
      </c>
    </row>
    <row r="12" spans="1:20" ht="181.5">
      <c r="A12" s="19" t="s">
        <v>46</v>
      </c>
      <c r="B12" s="19" t="s">
        <v>31</v>
      </c>
      <c r="C12" s="19" t="s">
        <v>54</v>
      </c>
      <c r="D12" s="20" t="s">
        <v>55</v>
      </c>
      <c r="E12" s="19" t="s">
        <v>56</v>
      </c>
      <c r="F12" s="21" t="s">
        <v>57</v>
      </c>
      <c r="G12" s="19" t="s">
        <v>35</v>
      </c>
      <c r="H12" s="22">
        <v>1</v>
      </c>
      <c r="I12" s="19" t="s">
        <v>36</v>
      </c>
      <c r="J12" s="19" t="s">
        <v>37</v>
      </c>
      <c r="K12" s="19" t="s">
        <v>38</v>
      </c>
      <c r="L12" s="19" t="s">
        <v>39</v>
      </c>
      <c r="M12" s="23">
        <v>4</v>
      </c>
      <c r="N12" s="23">
        <v>4</v>
      </c>
      <c r="O12" s="24">
        <f t="shared" si="0"/>
        <v>1</v>
      </c>
      <c r="P12" s="25">
        <f t="shared" si="1"/>
        <v>1</v>
      </c>
      <c r="Q12" s="16" t="str">
        <f t="shared" si="2"/>
        <v>SATISFACTORIO</v>
      </c>
      <c r="R12" s="160" t="s">
        <v>269</v>
      </c>
      <c r="S12" s="28" t="s">
        <v>294</v>
      </c>
      <c r="T12" s="27" t="s">
        <v>295</v>
      </c>
    </row>
    <row r="13" spans="1:20" ht="145.5" customHeight="1">
      <c r="A13" s="19" t="s">
        <v>46</v>
      </c>
      <c r="B13" s="19" t="s">
        <v>31</v>
      </c>
      <c r="C13" s="19" t="s">
        <v>58</v>
      </c>
      <c r="D13" s="20" t="s">
        <v>59</v>
      </c>
      <c r="E13" s="19" t="s">
        <v>60</v>
      </c>
      <c r="F13" s="21" t="s">
        <v>57</v>
      </c>
      <c r="G13" s="19" t="s">
        <v>35</v>
      </c>
      <c r="H13" s="22">
        <v>0.8</v>
      </c>
      <c r="I13" s="19" t="s">
        <v>61</v>
      </c>
      <c r="J13" s="19" t="s">
        <v>62</v>
      </c>
      <c r="K13" s="19" t="s">
        <v>63</v>
      </c>
      <c r="L13" s="19" t="s">
        <v>64</v>
      </c>
      <c r="M13" s="23">
        <v>809</v>
      </c>
      <c r="N13" s="23">
        <v>1030</v>
      </c>
      <c r="O13" s="24">
        <f t="shared" si="0"/>
        <v>0.7854368932038835</v>
      </c>
      <c r="P13" s="25">
        <f t="shared" si="1"/>
        <v>0.9817961165048544</v>
      </c>
      <c r="Q13" s="16" t="str">
        <f>IF(O13&gt;=75%,$L$6,IF(O13&gt;=50%,$K$6,IF(O13&gt;=30%,$J$6,IF(O13&lt;30%,$I$6,"ojo"))))</f>
        <v>SATISFACTORIO</v>
      </c>
      <c r="R13" s="160" t="s">
        <v>270</v>
      </c>
      <c r="S13" s="28" t="s">
        <v>336</v>
      </c>
      <c r="T13" s="27" t="s">
        <v>295</v>
      </c>
    </row>
    <row r="14" spans="1:20" ht="94.5" customHeight="1">
      <c r="A14" s="29" t="s">
        <v>65</v>
      </c>
      <c r="B14" s="29" t="s">
        <v>31</v>
      </c>
      <c r="C14" s="29" t="s">
        <v>66</v>
      </c>
      <c r="D14" s="30" t="s">
        <v>67</v>
      </c>
      <c r="E14" s="31" t="s">
        <v>68</v>
      </c>
      <c r="F14" s="29">
        <v>2</v>
      </c>
      <c r="G14" s="29" t="s">
        <v>35</v>
      </c>
      <c r="H14" s="32">
        <v>1</v>
      </c>
      <c r="I14" s="29" t="s">
        <v>36</v>
      </c>
      <c r="J14" s="29" t="s">
        <v>37</v>
      </c>
      <c r="K14" s="29" t="s">
        <v>38</v>
      </c>
      <c r="L14" s="29" t="s">
        <v>39</v>
      </c>
      <c r="M14" s="33">
        <v>2</v>
      </c>
      <c r="N14" s="33">
        <v>2</v>
      </c>
      <c r="O14" s="34">
        <f t="shared" si="0"/>
        <v>1</v>
      </c>
      <c r="P14" s="35">
        <f t="shared" si="1"/>
        <v>1</v>
      </c>
      <c r="Q14" s="16" t="str">
        <f aca="true" t="shared" si="3" ref="Q14:Q20">IF(O14&gt;=95%,$L$6,IF(O14&gt;=70%,$K$6,IF(O14&gt;=50%,$J$6,IF(O14&lt;50%,$I$6,"ojo"))))</f>
        <v>SATISFACTORIO</v>
      </c>
      <c r="R14" s="36" t="s">
        <v>259</v>
      </c>
      <c r="S14" s="37" t="s">
        <v>296</v>
      </c>
      <c r="T14" s="29" t="s">
        <v>295</v>
      </c>
    </row>
    <row r="15" spans="1:20" ht="92.25" customHeight="1">
      <c r="A15" s="29" t="s">
        <v>65</v>
      </c>
      <c r="B15" s="29" t="s">
        <v>31</v>
      </c>
      <c r="C15" s="29" t="s">
        <v>69</v>
      </c>
      <c r="D15" s="38" t="s">
        <v>70</v>
      </c>
      <c r="E15" s="29" t="s">
        <v>71</v>
      </c>
      <c r="F15" s="29" t="s">
        <v>57</v>
      </c>
      <c r="G15" s="29" t="s">
        <v>35</v>
      </c>
      <c r="H15" s="32">
        <v>0.95</v>
      </c>
      <c r="I15" s="29" t="s">
        <v>72</v>
      </c>
      <c r="J15" s="29" t="s">
        <v>73</v>
      </c>
      <c r="K15" s="29" t="s">
        <v>74</v>
      </c>
      <c r="L15" s="29" t="s">
        <v>75</v>
      </c>
      <c r="M15" s="33">
        <v>879</v>
      </c>
      <c r="N15" s="33">
        <v>879</v>
      </c>
      <c r="O15" s="34">
        <f t="shared" si="0"/>
        <v>1</v>
      </c>
      <c r="P15" s="35">
        <f t="shared" si="1"/>
        <v>1.0526315789473684</v>
      </c>
      <c r="Q15" s="16" t="str">
        <f>IF(O15&gt;=90%,$L$6,IF(O15&gt;=65%,$K$6,IF(O15&gt;=45%,$J$6,IF(O15&lt;45%,$I$6,"ojo"))))</f>
        <v>SATISFACTORIO</v>
      </c>
      <c r="R15" s="39" t="s">
        <v>260</v>
      </c>
      <c r="S15" s="37" t="s">
        <v>297</v>
      </c>
      <c r="T15" s="29" t="s">
        <v>295</v>
      </c>
    </row>
    <row r="16" spans="1:20" ht="82.5">
      <c r="A16" s="29" t="s">
        <v>65</v>
      </c>
      <c r="B16" s="29" t="s">
        <v>76</v>
      </c>
      <c r="C16" s="29" t="s">
        <v>77</v>
      </c>
      <c r="D16" s="38" t="s">
        <v>78</v>
      </c>
      <c r="E16" s="31" t="s">
        <v>79</v>
      </c>
      <c r="F16" s="29" t="s">
        <v>57</v>
      </c>
      <c r="G16" s="29" t="s">
        <v>35</v>
      </c>
      <c r="H16" s="32">
        <v>0.95</v>
      </c>
      <c r="I16" s="29" t="s">
        <v>72</v>
      </c>
      <c r="J16" s="29" t="s">
        <v>73</v>
      </c>
      <c r="K16" s="29" t="s">
        <v>74</v>
      </c>
      <c r="L16" s="29" t="s">
        <v>75</v>
      </c>
      <c r="M16" s="33">
        <v>7694</v>
      </c>
      <c r="N16" s="33">
        <v>7694</v>
      </c>
      <c r="O16" s="34">
        <f t="shared" si="0"/>
        <v>1</v>
      </c>
      <c r="P16" s="35">
        <f t="shared" si="1"/>
        <v>1.0526315789473684</v>
      </c>
      <c r="Q16" s="16" t="str">
        <f>IF(O16&gt;=90%,$L$6,IF(O16&gt;=65%,$K$6,IF(O16&gt;=45%,$J$6,IF(O16&lt;45%,$I$6,"ojo"))))</f>
        <v>SATISFACTORIO</v>
      </c>
      <c r="R16" s="36" t="s">
        <v>261</v>
      </c>
      <c r="S16" s="37" t="s">
        <v>298</v>
      </c>
      <c r="T16" s="29" t="s">
        <v>295</v>
      </c>
    </row>
    <row r="17" spans="1:20" ht="112.5" customHeight="1">
      <c r="A17" s="29" t="s">
        <v>65</v>
      </c>
      <c r="B17" s="29" t="s">
        <v>31</v>
      </c>
      <c r="C17" s="29" t="s">
        <v>80</v>
      </c>
      <c r="D17" s="40" t="s">
        <v>81</v>
      </c>
      <c r="E17" s="31" t="s">
        <v>82</v>
      </c>
      <c r="F17" s="29" t="s">
        <v>57</v>
      </c>
      <c r="G17" s="29" t="s">
        <v>35</v>
      </c>
      <c r="H17" s="32">
        <v>0.95</v>
      </c>
      <c r="I17" s="29" t="s">
        <v>72</v>
      </c>
      <c r="J17" s="29" t="s">
        <v>73</v>
      </c>
      <c r="K17" s="29" t="s">
        <v>74</v>
      </c>
      <c r="L17" s="29" t="s">
        <v>75</v>
      </c>
      <c r="M17" s="33">
        <v>2414</v>
      </c>
      <c r="N17" s="33">
        <v>2414</v>
      </c>
      <c r="O17" s="34">
        <f t="shared" si="0"/>
        <v>1</v>
      </c>
      <c r="P17" s="35">
        <f t="shared" si="1"/>
        <v>1.0526315789473684</v>
      </c>
      <c r="Q17" s="16" t="str">
        <f>IF(O17&gt;=90%,$L$6,IF(O17&gt;=65%,$K$6,IF(O17&gt;=45%,$J$6,IF(O17&lt;45%,$I$6,"ojo"))))</f>
        <v>SATISFACTORIO</v>
      </c>
      <c r="R17" s="36" t="s">
        <v>262</v>
      </c>
      <c r="S17" s="37" t="s">
        <v>299</v>
      </c>
      <c r="T17" s="29" t="s">
        <v>295</v>
      </c>
    </row>
    <row r="18" spans="1:20" ht="106.5" customHeight="1">
      <c r="A18" s="29" t="s">
        <v>65</v>
      </c>
      <c r="B18" s="29" t="s">
        <v>76</v>
      </c>
      <c r="C18" s="29" t="s">
        <v>83</v>
      </c>
      <c r="D18" s="38" t="s">
        <v>84</v>
      </c>
      <c r="E18" s="31" t="s">
        <v>85</v>
      </c>
      <c r="F18" s="29" t="s">
        <v>57</v>
      </c>
      <c r="G18" s="29" t="s">
        <v>35</v>
      </c>
      <c r="H18" s="32">
        <v>0.95</v>
      </c>
      <c r="I18" s="29" t="s">
        <v>72</v>
      </c>
      <c r="J18" s="29" t="s">
        <v>73</v>
      </c>
      <c r="K18" s="29" t="s">
        <v>74</v>
      </c>
      <c r="L18" s="29" t="s">
        <v>75</v>
      </c>
      <c r="M18" s="33">
        <v>29</v>
      </c>
      <c r="N18" s="33">
        <v>29</v>
      </c>
      <c r="O18" s="34">
        <f t="shared" si="0"/>
        <v>1</v>
      </c>
      <c r="P18" s="35">
        <f t="shared" si="1"/>
        <v>1.0526315789473684</v>
      </c>
      <c r="Q18" s="16" t="str">
        <f>IF(O18&gt;=90%,$L$6,IF(O18&gt;=65%,$K$6,IF(O18&gt;=45%,$J$6,IF(O18&lt;45%,$I$6,"ojo"))))</f>
        <v>SATISFACTORIO</v>
      </c>
      <c r="R18" s="36" t="s">
        <v>263</v>
      </c>
      <c r="S18" s="41" t="s">
        <v>300</v>
      </c>
      <c r="T18" s="29" t="s">
        <v>295</v>
      </c>
    </row>
    <row r="19" spans="1:20" ht="85.5" customHeight="1">
      <c r="A19" s="42" t="s">
        <v>86</v>
      </c>
      <c r="B19" s="42" t="s">
        <v>50</v>
      </c>
      <c r="C19" s="43" t="s">
        <v>87</v>
      </c>
      <c r="D19" s="44" t="s">
        <v>88</v>
      </c>
      <c r="E19" s="45" t="s">
        <v>89</v>
      </c>
      <c r="F19" s="42">
        <v>18</v>
      </c>
      <c r="G19" s="42" t="s">
        <v>35</v>
      </c>
      <c r="H19" s="46">
        <v>1</v>
      </c>
      <c r="I19" s="42" t="s">
        <v>36</v>
      </c>
      <c r="J19" s="42" t="s">
        <v>37</v>
      </c>
      <c r="K19" s="42" t="s">
        <v>38</v>
      </c>
      <c r="L19" s="42" t="s">
        <v>39</v>
      </c>
      <c r="M19" s="47">
        <v>14</v>
      </c>
      <c r="N19" s="47">
        <v>14</v>
      </c>
      <c r="O19" s="48">
        <f t="shared" si="0"/>
        <v>1</v>
      </c>
      <c r="P19" s="49">
        <f t="shared" si="1"/>
        <v>1</v>
      </c>
      <c r="Q19" s="16" t="str">
        <f t="shared" si="3"/>
        <v>SATISFACTORIO</v>
      </c>
      <c r="R19" s="50" t="s">
        <v>264</v>
      </c>
      <c r="S19" s="165" t="s">
        <v>301</v>
      </c>
      <c r="T19" s="51" t="s">
        <v>295</v>
      </c>
    </row>
    <row r="20" spans="1:20" ht="122.25" customHeight="1">
      <c r="A20" s="42" t="s">
        <v>86</v>
      </c>
      <c r="B20" s="42" t="s">
        <v>31</v>
      </c>
      <c r="C20" s="43" t="s">
        <v>90</v>
      </c>
      <c r="D20" s="44" t="s">
        <v>91</v>
      </c>
      <c r="E20" s="45" t="s">
        <v>92</v>
      </c>
      <c r="F20" s="42" t="s">
        <v>57</v>
      </c>
      <c r="G20" s="42" t="s">
        <v>35</v>
      </c>
      <c r="H20" s="46">
        <v>1</v>
      </c>
      <c r="I20" s="42" t="s">
        <v>36</v>
      </c>
      <c r="J20" s="42" t="s">
        <v>37</v>
      </c>
      <c r="K20" s="42" t="s">
        <v>38</v>
      </c>
      <c r="L20" s="42" t="s">
        <v>39</v>
      </c>
      <c r="M20" s="47">
        <v>8696</v>
      </c>
      <c r="N20" s="47">
        <v>8950</v>
      </c>
      <c r="O20" s="48">
        <f t="shared" si="0"/>
        <v>0.9716201117318436</v>
      </c>
      <c r="P20" s="49">
        <f t="shared" si="1"/>
        <v>0.9716201117318436</v>
      </c>
      <c r="Q20" s="16" t="str">
        <f t="shared" si="3"/>
        <v>SATISFACTORIO</v>
      </c>
      <c r="R20" s="50" t="s">
        <v>265</v>
      </c>
      <c r="S20" s="166" t="s">
        <v>302</v>
      </c>
      <c r="T20" s="51" t="s">
        <v>295</v>
      </c>
    </row>
    <row r="21" spans="1:20" ht="232.5" customHeight="1">
      <c r="A21" s="52" t="s">
        <v>93</v>
      </c>
      <c r="B21" s="52" t="s">
        <v>31</v>
      </c>
      <c r="C21" s="53" t="s">
        <v>94</v>
      </c>
      <c r="D21" s="54" t="s">
        <v>95</v>
      </c>
      <c r="E21" s="52" t="s">
        <v>96</v>
      </c>
      <c r="F21" s="52" t="s">
        <v>97</v>
      </c>
      <c r="G21" s="52" t="s">
        <v>98</v>
      </c>
      <c r="H21" s="55">
        <v>0.5</v>
      </c>
      <c r="I21" s="53" t="s">
        <v>36</v>
      </c>
      <c r="J21" s="53" t="s">
        <v>37</v>
      </c>
      <c r="K21" s="53" t="s">
        <v>38</v>
      </c>
      <c r="L21" s="53" t="s">
        <v>39</v>
      </c>
      <c r="M21" s="56">
        <v>0</v>
      </c>
      <c r="N21" s="56">
        <v>10</v>
      </c>
      <c r="O21" s="57">
        <f t="shared" si="0"/>
        <v>0</v>
      </c>
      <c r="P21" s="58">
        <f t="shared" si="1"/>
        <v>0</v>
      </c>
      <c r="Q21" s="16" t="str">
        <f t="shared" si="2"/>
        <v>INSATISFACTORIO</v>
      </c>
      <c r="R21" s="59" t="s">
        <v>256</v>
      </c>
      <c r="S21" s="60" t="s">
        <v>303</v>
      </c>
      <c r="T21" s="61" t="s">
        <v>295</v>
      </c>
    </row>
    <row r="22" spans="1:20" ht="102" customHeight="1">
      <c r="A22" s="52" t="s">
        <v>93</v>
      </c>
      <c r="B22" s="52" t="s">
        <v>31</v>
      </c>
      <c r="C22" s="53" t="s">
        <v>99</v>
      </c>
      <c r="D22" s="54" t="s">
        <v>100</v>
      </c>
      <c r="E22" s="52" t="s">
        <v>101</v>
      </c>
      <c r="F22" s="52" t="s">
        <v>97</v>
      </c>
      <c r="G22" s="52" t="s">
        <v>98</v>
      </c>
      <c r="H22" s="52" t="s">
        <v>102</v>
      </c>
      <c r="I22" s="53" t="s">
        <v>36</v>
      </c>
      <c r="J22" s="53" t="s">
        <v>37</v>
      </c>
      <c r="K22" s="53" t="s">
        <v>38</v>
      </c>
      <c r="L22" s="53" t="s">
        <v>39</v>
      </c>
      <c r="M22" s="56">
        <v>1</v>
      </c>
      <c r="N22" s="56">
        <v>10</v>
      </c>
      <c r="O22" s="57">
        <f t="shared" si="0"/>
        <v>0.1</v>
      </c>
      <c r="P22" s="58">
        <f t="shared" si="1"/>
        <v>0.1</v>
      </c>
      <c r="Q22" s="16" t="str">
        <f>IF(O22&gt;=95%,$L$6,IF(O22&gt;=70%,$K$6,IF(O22&gt;=50%,$J$6,IF(O22&lt;50%,$I$6,"ojo"))))</f>
        <v>INSATISFACTORIO</v>
      </c>
      <c r="R22" s="59" t="s">
        <v>284</v>
      </c>
      <c r="S22" s="60" t="s">
        <v>306</v>
      </c>
      <c r="T22" s="61" t="s">
        <v>295</v>
      </c>
    </row>
    <row r="23" spans="1:20" ht="165">
      <c r="A23" s="52" t="s">
        <v>93</v>
      </c>
      <c r="B23" s="52" t="s">
        <v>31</v>
      </c>
      <c r="C23" s="53" t="s">
        <v>103</v>
      </c>
      <c r="D23" s="54" t="s">
        <v>104</v>
      </c>
      <c r="E23" s="52" t="s">
        <v>105</v>
      </c>
      <c r="F23" s="52" t="s">
        <v>97</v>
      </c>
      <c r="G23" s="52" t="s">
        <v>98</v>
      </c>
      <c r="H23" s="52" t="s">
        <v>102</v>
      </c>
      <c r="I23" s="53" t="s">
        <v>36</v>
      </c>
      <c r="J23" s="53" t="s">
        <v>37</v>
      </c>
      <c r="K23" s="53" t="s">
        <v>38</v>
      </c>
      <c r="L23" s="53" t="s">
        <v>39</v>
      </c>
      <c r="M23" s="56">
        <v>0</v>
      </c>
      <c r="N23" s="56">
        <v>10</v>
      </c>
      <c r="O23" s="167">
        <v>0</v>
      </c>
      <c r="P23" s="167">
        <v>0</v>
      </c>
      <c r="Q23" s="16" t="str">
        <f t="shared" si="2"/>
        <v>INSATISFACTORIO</v>
      </c>
      <c r="R23" s="59" t="s">
        <v>257</v>
      </c>
      <c r="S23" s="60" t="s">
        <v>305</v>
      </c>
      <c r="T23" s="61" t="s">
        <v>295</v>
      </c>
    </row>
    <row r="24" spans="1:20" ht="69" customHeight="1">
      <c r="A24" s="52" t="s">
        <v>93</v>
      </c>
      <c r="B24" s="52" t="s">
        <v>31</v>
      </c>
      <c r="C24" s="53" t="s">
        <v>106</v>
      </c>
      <c r="D24" s="54" t="s">
        <v>107</v>
      </c>
      <c r="E24" s="52" t="s">
        <v>108</v>
      </c>
      <c r="F24" s="52" t="s">
        <v>97</v>
      </c>
      <c r="G24" s="52" t="s">
        <v>98</v>
      </c>
      <c r="H24" s="52" t="s">
        <v>102</v>
      </c>
      <c r="I24" s="53" t="s">
        <v>36</v>
      </c>
      <c r="J24" s="53" t="s">
        <v>37</v>
      </c>
      <c r="K24" s="53" t="s">
        <v>38</v>
      </c>
      <c r="L24" s="53" t="s">
        <v>39</v>
      </c>
      <c r="M24" s="56">
        <v>0</v>
      </c>
      <c r="N24" s="56">
        <v>10</v>
      </c>
      <c r="O24" s="167">
        <v>0</v>
      </c>
      <c r="P24" s="167">
        <v>0</v>
      </c>
      <c r="Q24" s="16" t="str">
        <f t="shared" si="2"/>
        <v>INSATISFACTORIO</v>
      </c>
      <c r="R24" s="59" t="s">
        <v>258</v>
      </c>
      <c r="S24" s="60" t="s">
        <v>304</v>
      </c>
      <c r="T24" s="61" t="s">
        <v>295</v>
      </c>
    </row>
    <row r="25" spans="1:20" ht="93.75" customHeight="1">
      <c r="A25" s="62" t="s">
        <v>109</v>
      </c>
      <c r="B25" s="62" t="s">
        <v>31</v>
      </c>
      <c r="C25" s="62" t="s">
        <v>110</v>
      </c>
      <c r="D25" s="63" t="s">
        <v>111</v>
      </c>
      <c r="E25" s="62" t="s">
        <v>112</v>
      </c>
      <c r="F25" s="64">
        <v>4</v>
      </c>
      <c r="G25" s="62" t="s">
        <v>35</v>
      </c>
      <c r="H25" s="65">
        <v>1</v>
      </c>
      <c r="I25" s="62" t="s">
        <v>36</v>
      </c>
      <c r="J25" s="62" t="s">
        <v>37</v>
      </c>
      <c r="K25" s="62" t="s">
        <v>38</v>
      </c>
      <c r="L25" s="62" t="s">
        <v>39</v>
      </c>
      <c r="M25" s="66">
        <v>1</v>
      </c>
      <c r="N25" s="66">
        <v>1</v>
      </c>
      <c r="O25" s="67">
        <f>M25/N25</f>
        <v>1</v>
      </c>
      <c r="P25" s="68">
        <f>O25/H25</f>
        <v>1</v>
      </c>
      <c r="Q25" s="16" t="str">
        <f>IF(O25&gt;=95%,$L$6,IF(O25&gt;=70%,$K$6,IF(O25&gt;=50%,$J$6,IF(O25&lt;50%,$I$6,"ojo"))))</f>
        <v>SATISFACTORIO</v>
      </c>
      <c r="R25" s="69" t="s">
        <v>271</v>
      </c>
      <c r="S25" s="70" t="s">
        <v>307</v>
      </c>
      <c r="T25" s="62" t="s">
        <v>295</v>
      </c>
    </row>
    <row r="26" spans="1:20" ht="179.25" customHeight="1">
      <c r="A26" s="62" t="s">
        <v>109</v>
      </c>
      <c r="B26" s="62" t="s">
        <v>31</v>
      </c>
      <c r="C26" s="62" t="s">
        <v>113</v>
      </c>
      <c r="D26" s="63" t="s">
        <v>114</v>
      </c>
      <c r="E26" s="62" t="s">
        <v>115</v>
      </c>
      <c r="F26" s="64">
        <v>1</v>
      </c>
      <c r="G26" s="62" t="s">
        <v>116</v>
      </c>
      <c r="H26" s="65">
        <v>1</v>
      </c>
      <c r="I26" s="62" t="s">
        <v>36</v>
      </c>
      <c r="J26" s="62" t="s">
        <v>37</v>
      </c>
      <c r="K26" s="62" t="s">
        <v>38</v>
      </c>
      <c r="L26" s="62" t="s">
        <v>39</v>
      </c>
      <c r="M26" s="66">
        <v>1</v>
      </c>
      <c r="N26" s="66">
        <v>1</v>
      </c>
      <c r="O26" s="67">
        <f>M26/N26</f>
        <v>1</v>
      </c>
      <c r="P26" s="71">
        <f>O26/H26</f>
        <v>1</v>
      </c>
      <c r="Q26" s="16" t="str">
        <f>IF(O26&gt;=95%,$L$6,IF(O26&gt;=70%,$K$6,IF(O26&gt;=50%,$J$6,IF(O26&lt;50%,$I$6,"ojo"))))</f>
        <v>SATISFACTORIO</v>
      </c>
      <c r="R26" s="69" t="s">
        <v>273</v>
      </c>
      <c r="S26" s="62" t="s">
        <v>342</v>
      </c>
      <c r="T26" s="62" t="s">
        <v>295</v>
      </c>
    </row>
    <row r="27" spans="1:20" ht="162.75" customHeight="1">
      <c r="A27" s="62" t="s">
        <v>109</v>
      </c>
      <c r="B27" s="62" t="s">
        <v>76</v>
      </c>
      <c r="C27" s="62" t="s">
        <v>117</v>
      </c>
      <c r="D27" s="63" t="s">
        <v>118</v>
      </c>
      <c r="E27" s="62" t="s">
        <v>119</v>
      </c>
      <c r="F27" s="64" t="s">
        <v>57</v>
      </c>
      <c r="G27" s="62" t="s">
        <v>35</v>
      </c>
      <c r="H27" s="65">
        <v>1</v>
      </c>
      <c r="I27" s="62" t="s">
        <v>36</v>
      </c>
      <c r="J27" s="62" t="s">
        <v>37</v>
      </c>
      <c r="K27" s="62" t="s">
        <v>38</v>
      </c>
      <c r="L27" s="62" t="s">
        <v>39</v>
      </c>
      <c r="M27" s="66">
        <v>1</v>
      </c>
      <c r="N27" s="66">
        <v>1</v>
      </c>
      <c r="O27" s="67">
        <f>M27/N27</f>
        <v>1</v>
      </c>
      <c r="P27" s="71">
        <f>O27/H27</f>
        <v>1</v>
      </c>
      <c r="Q27" s="16" t="str">
        <f>IF(O27&gt;=95%,$L$6,IF(O27&gt;=70%,$K$6,IF(O27&gt;=50%,$J$6,IF(O27&lt;50%,$I$6,"ojo"))))</f>
        <v>SATISFACTORIO</v>
      </c>
      <c r="R27" s="69" t="s">
        <v>272</v>
      </c>
      <c r="S27" s="70" t="s">
        <v>309</v>
      </c>
      <c r="T27" s="62" t="s">
        <v>295</v>
      </c>
    </row>
    <row r="28" spans="1:20" ht="102" customHeight="1">
      <c r="A28" s="72" t="s">
        <v>120</v>
      </c>
      <c r="B28" s="72" t="s">
        <v>76</v>
      </c>
      <c r="C28" s="73" t="s">
        <v>121</v>
      </c>
      <c r="D28" s="74" t="s">
        <v>122</v>
      </c>
      <c r="E28" s="72" t="s">
        <v>123</v>
      </c>
      <c r="F28" s="75" t="s">
        <v>57</v>
      </c>
      <c r="G28" s="72" t="s">
        <v>116</v>
      </c>
      <c r="H28" s="76">
        <v>1</v>
      </c>
      <c r="I28" s="72" t="s">
        <v>36</v>
      </c>
      <c r="J28" s="72" t="s">
        <v>37</v>
      </c>
      <c r="K28" s="72" t="s">
        <v>38</v>
      </c>
      <c r="L28" s="72" t="s">
        <v>39</v>
      </c>
      <c r="M28" s="77">
        <v>71</v>
      </c>
      <c r="N28" s="77">
        <v>71</v>
      </c>
      <c r="O28" s="78">
        <f t="shared" si="0"/>
        <v>1</v>
      </c>
      <c r="P28" s="79">
        <f t="shared" si="1"/>
        <v>1</v>
      </c>
      <c r="Q28" s="16" t="str">
        <f t="shared" si="2"/>
        <v>SATISFACTORIO</v>
      </c>
      <c r="R28" s="80" t="s">
        <v>124</v>
      </c>
      <c r="S28" s="81" t="s">
        <v>310</v>
      </c>
      <c r="T28" s="82" t="s">
        <v>295</v>
      </c>
    </row>
    <row r="29" spans="1:20" ht="135" customHeight="1">
      <c r="A29" s="72" t="s">
        <v>120</v>
      </c>
      <c r="B29" s="72" t="s">
        <v>76</v>
      </c>
      <c r="C29" s="73" t="s">
        <v>125</v>
      </c>
      <c r="D29" s="74" t="s">
        <v>126</v>
      </c>
      <c r="E29" s="72" t="s">
        <v>127</v>
      </c>
      <c r="F29" s="75" t="s">
        <v>57</v>
      </c>
      <c r="G29" s="72" t="s">
        <v>116</v>
      </c>
      <c r="H29" s="76">
        <v>1</v>
      </c>
      <c r="I29" s="72" t="s">
        <v>36</v>
      </c>
      <c r="J29" s="72" t="s">
        <v>37</v>
      </c>
      <c r="K29" s="72" t="s">
        <v>38</v>
      </c>
      <c r="L29" s="72" t="s">
        <v>39</v>
      </c>
      <c r="M29" s="77" t="s">
        <v>308</v>
      </c>
      <c r="N29" s="77" t="s">
        <v>308</v>
      </c>
      <c r="O29" s="77" t="s">
        <v>308</v>
      </c>
      <c r="P29" s="77" t="s">
        <v>308</v>
      </c>
      <c r="Q29" s="77" t="s">
        <v>308</v>
      </c>
      <c r="R29" s="80" t="s">
        <v>128</v>
      </c>
      <c r="S29" s="80" t="s">
        <v>332</v>
      </c>
      <c r="T29" s="82" t="s">
        <v>295</v>
      </c>
    </row>
    <row r="30" spans="1:20" ht="123.75" customHeight="1">
      <c r="A30" s="72" t="s">
        <v>120</v>
      </c>
      <c r="B30" s="72" t="s">
        <v>129</v>
      </c>
      <c r="C30" s="73" t="s">
        <v>130</v>
      </c>
      <c r="D30" s="74" t="s">
        <v>131</v>
      </c>
      <c r="E30" s="72" t="s">
        <v>132</v>
      </c>
      <c r="F30" s="75" t="s">
        <v>57</v>
      </c>
      <c r="G30" s="72" t="s">
        <v>35</v>
      </c>
      <c r="H30" s="76">
        <v>1</v>
      </c>
      <c r="I30" s="72" t="s">
        <v>36</v>
      </c>
      <c r="J30" s="72" t="s">
        <v>37</v>
      </c>
      <c r="K30" s="72" t="s">
        <v>38</v>
      </c>
      <c r="L30" s="72" t="s">
        <v>39</v>
      </c>
      <c r="M30" s="77">
        <v>33</v>
      </c>
      <c r="N30" s="77">
        <v>33</v>
      </c>
      <c r="O30" s="78">
        <f t="shared" si="0"/>
        <v>1</v>
      </c>
      <c r="P30" s="79">
        <f t="shared" si="1"/>
        <v>1</v>
      </c>
      <c r="Q30" s="16" t="str">
        <f t="shared" si="2"/>
        <v>SATISFACTORIO</v>
      </c>
      <c r="R30" s="83" t="s">
        <v>133</v>
      </c>
      <c r="S30" s="81" t="s">
        <v>311</v>
      </c>
      <c r="T30" s="82" t="s">
        <v>295</v>
      </c>
    </row>
    <row r="31" spans="1:20" ht="126.75" customHeight="1">
      <c r="A31" s="72" t="s">
        <v>120</v>
      </c>
      <c r="B31" s="72" t="s">
        <v>76</v>
      </c>
      <c r="C31" s="73" t="s">
        <v>134</v>
      </c>
      <c r="D31" s="74" t="s">
        <v>135</v>
      </c>
      <c r="E31" s="72" t="s">
        <v>136</v>
      </c>
      <c r="F31" s="75" t="s">
        <v>57</v>
      </c>
      <c r="G31" s="72" t="s">
        <v>35</v>
      </c>
      <c r="H31" s="76">
        <v>1</v>
      </c>
      <c r="I31" s="72" t="s">
        <v>36</v>
      </c>
      <c r="J31" s="72" t="s">
        <v>37</v>
      </c>
      <c r="K31" s="72" t="s">
        <v>38</v>
      </c>
      <c r="L31" s="72" t="s">
        <v>39</v>
      </c>
      <c r="M31" s="77">
        <v>5</v>
      </c>
      <c r="N31" s="77">
        <v>5</v>
      </c>
      <c r="O31" s="78">
        <f t="shared" si="0"/>
        <v>1</v>
      </c>
      <c r="P31" s="79">
        <f t="shared" si="1"/>
        <v>1</v>
      </c>
      <c r="Q31" s="16" t="str">
        <f t="shared" si="2"/>
        <v>SATISFACTORIO</v>
      </c>
      <c r="R31" s="83" t="s">
        <v>137</v>
      </c>
      <c r="S31" s="81" t="s">
        <v>312</v>
      </c>
      <c r="T31" s="82" t="s">
        <v>295</v>
      </c>
    </row>
    <row r="32" spans="1:20" ht="132">
      <c r="A32" s="72" t="s">
        <v>120</v>
      </c>
      <c r="B32" s="72" t="s">
        <v>50</v>
      </c>
      <c r="C32" s="73" t="s">
        <v>138</v>
      </c>
      <c r="D32" s="74" t="s">
        <v>139</v>
      </c>
      <c r="E32" s="72" t="s">
        <v>140</v>
      </c>
      <c r="F32" s="75" t="s">
        <v>57</v>
      </c>
      <c r="G32" s="72" t="s">
        <v>35</v>
      </c>
      <c r="H32" s="76">
        <v>1</v>
      </c>
      <c r="I32" s="72" t="s">
        <v>36</v>
      </c>
      <c r="J32" s="72" t="s">
        <v>37</v>
      </c>
      <c r="K32" s="72" t="s">
        <v>38</v>
      </c>
      <c r="L32" s="72" t="s">
        <v>39</v>
      </c>
      <c r="M32" s="77">
        <v>168</v>
      </c>
      <c r="N32" s="77">
        <v>168</v>
      </c>
      <c r="O32" s="78">
        <f t="shared" si="0"/>
        <v>1</v>
      </c>
      <c r="P32" s="79">
        <f t="shared" si="1"/>
        <v>1</v>
      </c>
      <c r="Q32" s="16" t="str">
        <f t="shared" si="2"/>
        <v>SATISFACTORIO</v>
      </c>
      <c r="R32" s="84" t="s">
        <v>141</v>
      </c>
      <c r="S32" s="81" t="s">
        <v>313</v>
      </c>
      <c r="T32" s="82" t="s">
        <v>295</v>
      </c>
    </row>
    <row r="33" spans="1:20" ht="87" customHeight="1">
      <c r="A33" s="72" t="s">
        <v>120</v>
      </c>
      <c r="B33" s="72" t="s">
        <v>50</v>
      </c>
      <c r="C33" s="73" t="s">
        <v>142</v>
      </c>
      <c r="D33" s="74" t="s">
        <v>143</v>
      </c>
      <c r="E33" s="72" t="s">
        <v>144</v>
      </c>
      <c r="F33" s="75" t="s">
        <v>57</v>
      </c>
      <c r="G33" s="72" t="s">
        <v>98</v>
      </c>
      <c r="H33" s="76">
        <v>1</v>
      </c>
      <c r="I33" s="72" t="s">
        <v>36</v>
      </c>
      <c r="J33" s="72" t="s">
        <v>37</v>
      </c>
      <c r="K33" s="72" t="s">
        <v>38</v>
      </c>
      <c r="L33" s="72" t="s">
        <v>39</v>
      </c>
      <c r="M33" s="77">
        <v>8</v>
      </c>
      <c r="N33" s="77">
        <v>8</v>
      </c>
      <c r="O33" s="78">
        <f t="shared" si="0"/>
        <v>1</v>
      </c>
      <c r="P33" s="79">
        <f t="shared" si="1"/>
        <v>1</v>
      </c>
      <c r="Q33" s="16" t="str">
        <f t="shared" si="2"/>
        <v>SATISFACTORIO</v>
      </c>
      <c r="R33" s="84" t="s">
        <v>145</v>
      </c>
      <c r="S33" s="168" t="s">
        <v>314</v>
      </c>
      <c r="T33" s="82" t="s">
        <v>295</v>
      </c>
    </row>
    <row r="34" spans="1:20" ht="115.5">
      <c r="A34" s="72" t="s">
        <v>120</v>
      </c>
      <c r="B34" s="72" t="s">
        <v>31</v>
      </c>
      <c r="C34" s="73" t="s">
        <v>146</v>
      </c>
      <c r="D34" s="74" t="s">
        <v>147</v>
      </c>
      <c r="E34" s="72" t="s">
        <v>148</v>
      </c>
      <c r="F34" s="75" t="s">
        <v>57</v>
      </c>
      <c r="G34" s="72" t="s">
        <v>35</v>
      </c>
      <c r="H34" s="76">
        <v>1</v>
      </c>
      <c r="I34" s="72" t="s">
        <v>36</v>
      </c>
      <c r="J34" s="72" t="s">
        <v>37</v>
      </c>
      <c r="K34" s="72" t="s">
        <v>38</v>
      </c>
      <c r="L34" s="72" t="s">
        <v>39</v>
      </c>
      <c r="M34" s="77">
        <v>2</v>
      </c>
      <c r="N34" s="77">
        <v>2</v>
      </c>
      <c r="O34" s="78">
        <f t="shared" si="0"/>
        <v>1</v>
      </c>
      <c r="P34" s="79">
        <f t="shared" si="1"/>
        <v>1</v>
      </c>
      <c r="Q34" s="16" t="str">
        <f t="shared" si="2"/>
        <v>SATISFACTORIO</v>
      </c>
      <c r="R34" s="80" t="s">
        <v>149</v>
      </c>
      <c r="S34" s="168" t="s">
        <v>315</v>
      </c>
      <c r="T34" s="82" t="s">
        <v>295</v>
      </c>
    </row>
    <row r="35" spans="1:20" ht="138.75" customHeight="1">
      <c r="A35" s="72" t="s">
        <v>120</v>
      </c>
      <c r="B35" s="72" t="s">
        <v>31</v>
      </c>
      <c r="C35" s="73" t="s">
        <v>150</v>
      </c>
      <c r="D35" s="74" t="s">
        <v>151</v>
      </c>
      <c r="E35" s="72" t="s">
        <v>152</v>
      </c>
      <c r="F35" s="75" t="s">
        <v>57</v>
      </c>
      <c r="G35" s="72" t="s">
        <v>35</v>
      </c>
      <c r="H35" s="76">
        <v>1</v>
      </c>
      <c r="I35" s="72" t="s">
        <v>36</v>
      </c>
      <c r="J35" s="72" t="s">
        <v>37</v>
      </c>
      <c r="K35" s="72" t="s">
        <v>38</v>
      </c>
      <c r="L35" s="72" t="s">
        <v>39</v>
      </c>
      <c r="M35" s="77">
        <v>6</v>
      </c>
      <c r="N35" s="77">
        <v>6</v>
      </c>
      <c r="O35" s="78">
        <f t="shared" si="0"/>
        <v>1</v>
      </c>
      <c r="P35" s="79">
        <f t="shared" si="1"/>
        <v>1</v>
      </c>
      <c r="Q35" s="16" t="str">
        <f t="shared" si="2"/>
        <v>SATISFACTORIO</v>
      </c>
      <c r="R35" s="80" t="s">
        <v>153</v>
      </c>
      <c r="S35" s="168" t="s">
        <v>316</v>
      </c>
      <c r="T35" s="82" t="s">
        <v>295</v>
      </c>
    </row>
    <row r="36" spans="1:20" ht="151.5" customHeight="1">
      <c r="A36" s="72" t="s">
        <v>120</v>
      </c>
      <c r="B36" s="72" t="s">
        <v>76</v>
      </c>
      <c r="C36" s="73" t="s">
        <v>154</v>
      </c>
      <c r="D36" s="74" t="s">
        <v>155</v>
      </c>
      <c r="E36" s="72" t="s">
        <v>156</v>
      </c>
      <c r="F36" s="75" t="s">
        <v>57</v>
      </c>
      <c r="G36" s="72" t="s">
        <v>116</v>
      </c>
      <c r="H36" s="76">
        <v>0.87</v>
      </c>
      <c r="I36" s="72" t="s">
        <v>157</v>
      </c>
      <c r="J36" s="72" t="s">
        <v>158</v>
      </c>
      <c r="K36" s="72" t="s">
        <v>159</v>
      </c>
      <c r="L36" s="72" t="s">
        <v>160</v>
      </c>
      <c r="M36" s="77">
        <v>288</v>
      </c>
      <c r="N36" s="77">
        <v>288</v>
      </c>
      <c r="O36" s="78">
        <f t="shared" si="0"/>
        <v>1</v>
      </c>
      <c r="P36" s="79">
        <f t="shared" si="1"/>
        <v>1.1494252873563218</v>
      </c>
      <c r="Q36" s="16" t="str">
        <f t="shared" si="2"/>
        <v>SATISFACTORIO</v>
      </c>
      <c r="R36" s="80" t="s">
        <v>161</v>
      </c>
      <c r="S36" s="81" t="s">
        <v>317</v>
      </c>
      <c r="T36" s="82" t="s">
        <v>295</v>
      </c>
    </row>
    <row r="37" spans="1:20" ht="172.5" customHeight="1">
      <c r="A37" s="72" t="s">
        <v>120</v>
      </c>
      <c r="B37" s="72" t="s">
        <v>31</v>
      </c>
      <c r="C37" s="73" t="s">
        <v>162</v>
      </c>
      <c r="D37" s="74" t="s">
        <v>163</v>
      </c>
      <c r="E37" s="72" t="s">
        <v>164</v>
      </c>
      <c r="F37" s="75" t="s">
        <v>57</v>
      </c>
      <c r="G37" s="72" t="s">
        <v>116</v>
      </c>
      <c r="H37" s="76">
        <v>1</v>
      </c>
      <c r="I37" s="72" t="s">
        <v>36</v>
      </c>
      <c r="J37" s="72" t="s">
        <v>37</v>
      </c>
      <c r="K37" s="72" t="s">
        <v>38</v>
      </c>
      <c r="L37" s="72" t="s">
        <v>39</v>
      </c>
      <c r="M37" s="77">
        <v>11</v>
      </c>
      <c r="N37" s="77">
        <v>11</v>
      </c>
      <c r="O37" s="78">
        <f t="shared" si="0"/>
        <v>1</v>
      </c>
      <c r="P37" s="79">
        <f t="shared" si="1"/>
        <v>1</v>
      </c>
      <c r="Q37" s="16" t="str">
        <f>IF(O37&gt;=95%,$L$6,IF(O37&gt;=70%,$K$6,IF(O37&gt;=50%,$J$6,IF(O37&lt;50%,$I$6,"ojo"))))</f>
        <v>SATISFACTORIO</v>
      </c>
      <c r="R37" s="80" t="s">
        <v>165</v>
      </c>
      <c r="S37" s="81" t="s">
        <v>318</v>
      </c>
      <c r="T37" s="82" t="s">
        <v>295</v>
      </c>
    </row>
    <row r="38" spans="1:20" ht="154.5" customHeight="1">
      <c r="A38" s="72" t="s">
        <v>120</v>
      </c>
      <c r="B38" s="72" t="s">
        <v>31</v>
      </c>
      <c r="C38" s="73" t="s">
        <v>166</v>
      </c>
      <c r="D38" s="74" t="s">
        <v>167</v>
      </c>
      <c r="E38" s="72" t="s">
        <v>168</v>
      </c>
      <c r="F38" s="75" t="s">
        <v>57</v>
      </c>
      <c r="G38" s="72" t="s">
        <v>35</v>
      </c>
      <c r="H38" s="76">
        <v>1</v>
      </c>
      <c r="I38" s="72" t="s">
        <v>36</v>
      </c>
      <c r="J38" s="72" t="s">
        <v>37</v>
      </c>
      <c r="K38" s="72" t="s">
        <v>38</v>
      </c>
      <c r="L38" s="72" t="s">
        <v>39</v>
      </c>
      <c r="M38" s="77">
        <v>6</v>
      </c>
      <c r="N38" s="77">
        <v>6</v>
      </c>
      <c r="O38" s="78">
        <f t="shared" si="0"/>
        <v>1</v>
      </c>
      <c r="P38" s="79">
        <f t="shared" si="1"/>
        <v>1</v>
      </c>
      <c r="Q38" s="16" t="str">
        <f>IF(O38&gt;=95%,$L$6,IF(O38&gt;=70%,$K$6,IF(O38&gt;=50%,$J$6,IF(O38&lt;50%,$I$6,"ojo"))))</f>
        <v>SATISFACTORIO</v>
      </c>
      <c r="R38" s="84" t="s">
        <v>169</v>
      </c>
      <c r="S38" s="81" t="s">
        <v>319</v>
      </c>
      <c r="T38" s="82" t="s">
        <v>295</v>
      </c>
    </row>
    <row r="39" spans="1:20" ht="87" customHeight="1">
      <c r="A39" s="85" t="s">
        <v>170</v>
      </c>
      <c r="B39" s="85" t="s">
        <v>76</v>
      </c>
      <c r="C39" s="85" t="s">
        <v>171</v>
      </c>
      <c r="D39" s="86" t="s">
        <v>172</v>
      </c>
      <c r="E39" s="85" t="s">
        <v>173</v>
      </c>
      <c r="F39" s="87" t="s">
        <v>57</v>
      </c>
      <c r="G39" s="85" t="s">
        <v>35</v>
      </c>
      <c r="H39" s="88">
        <v>1</v>
      </c>
      <c r="I39" s="85" t="s">
        <v>36</v>
      </c>
      <c r="J39" s="85" t="s">
        <v>37</v>
      </c>
      <c r="K39" s="85" t="s">
        <v>38</v>
      </c>
      <c r="L39" s="85" t="s">
        <v>39</v>
      </c>
      <c r="M39" s="89">
        <v>4</v>
      </c>
      <c r="N39" s="89">
        <v>4</v>
      </c>
      <c r="O39" s="90">
        <f t="shared" si="0"/>
        <v>1</v>
      </c>
      <c r="P39" s="91">
        <f t="shared" si="1"/>
        <v>1</v>
      </c>
      <c r="Q39" s="16" t="str">
        <f t="shared" si="2"/>
        <v>SATISFACTORIO</v>
      </c>
      <c r="R39" s="92" t="s">
        <v>274</v>
      </c>
      <c r="S39" s="93" t="s">
        <v>320</v>
      </c>
      <c r="T39" s="85" t="s">
        <v>295</v>
      </c>
    </row>
    <row r="40" spans="1:20" ht="73.5" customHeight="1">
      <c r="A40" s="85" t="s">
        <v>174</v>
      </c>
      <c r="B40" s="85" t="s">
        <v>31</v>
      </c>
      <c r="C40" s="85" t="s">
        <v>175</v>
      </c>
      <c r="D40" s="86" t="s">
        <v>176</v>
      </c>
      <c r="E40" s="85" t="s">
        <v>177</v>
      </c>
      <c r="F40" s="87" t="s">
        <v>57</v>
      </c>
      <c r="G40" s="85" t="s">
        <v>35</v>
      </c>
      <c r="H40" s="88">
        <v>1</v>
      </c>
      <c r="I40" s="85" t="s">
        <v>36</v>
      </c>
      <c r="J40" s="85" t="s">
        <v>37</v>
      </c>
      <c r="K40" s="85" t="s">
        <v>38</v>
      </c>
      <c r="L40" s="85" t="s">
        <v>39</v>
      </c>
      <c r="M40" s="89">
        <v>7239</v>
      </c>
      <c r="N40" s="89">
        <v>7239</v>
      </c>
      <c r="O40" s="90">
        <f t="shared" si="0"/>
        <v>1</v>
      </c>
      <c r="P40" s="91">
        <f t="shared" si="1"/>
        <v>1</v>
      </c>
      <c r="Q40" s="16" t="str">
        <f t="shared" si="2"/>
        <v>SATISFACTORIO</v>
      </c>
      <c r="R40" s="94" t="s">
        <v>275</v>
      </c>
      <c r="S40" s="93" t="s">
        <v>321</v>
      </c>
      <c r="T40" s="85" t="s">
        <v>295</v>
      </c>
    </row>
    <row r="41" spans="1:20" ht="105" customHeight="1">
      <c r="A41" s="85" t="s">
        <v>178</v>
      </c>
      <c r="B41" s="85" t="s">
        <v>31</v>
      </c>
      <c r="C41" s="85" t="s">
        <v>179</v>
      </c>
      <c r="D41" s="86" t="s">
        <v>180</v>
      </c>
      <c r="E41" s="85" t="s">
        <v>181</v>
      </c>
      <c r="F41" s="87">
        <v>230</v>
      </c>
      <c r="G41" s="85" t="s">
        <v>35</v>
      </c>
      <c r="H41" s="88">
        <v>1</v>
      </c>
      <c r="I41" s="85" t="s">
        <v>36</v>
      </c>
      <c r="J41" s="85" t="s">
        <v>37</v>
      </c>
      <c r="K41" s="85" t="s">
        <v>38</v>
      </c>
      <c r="L41" s="85" t="s">
        <v>39</v>
      </c>
      <c r="M41" s="89">
        <v>0</v>
      </c>
      <c r="N41" s="89">
        <v>12</v>
      </c>
      <c r="O41" s="90">
        <f t="shared" si="0"/>
        <v>0</v>
      </c>
      <c r="P41" s="91">
        <f t="shared" si="1"/>
        <v>0</v>
      </c>
      <c r="Q41" s="16" t="str">
        <f t="shared" si="2"/>
        <v>INSATISFACTORIO</v>
      </c>
      <c r="R41" s="94" t="s">
        <v>276</v>
      </c>
      <c r="S41" s="93" t="s">
        <v>323</v>
      </c>
      <c r="T41" s="85" t="s">
        <v>295</v>
      </c>
    </row>
    <row r="42" spans="1:20" ht="89.25" customHeight="1">
      <c r="A42" s="95" t="s">
        <v>182</v>
      </c>
      <c r="B42" s="95" t="s">
        <v>76</v>
      </c>
      <c r="C42" s="95" t="s">
        <v>183</v>
      </c>
      <c r="D42" s="96" t="s">
        <v>184</v>
      </c>
      <c r="E42" s="95" t="s">
        <v>185</v>
      </c>
      <c r="F42" s="97" t="s">
        <v>57</v>
      </c>
      <c r="G42" s="95" t="s">
        <v>35</v>
      </c>
      <c r="H42" s="98">
        <v>1</v>
      </c>
      <c r="I42" s="95" t="s">
        <v>36</v>
      </c>
      <c r="J42" s="95" t="s">
        <v>37</v>
      </c>
      <c r="K42" s="95" t="s">
        <v>38</v>
      </c>
      <c r="L42" s="95" t="s">
        <v>39</v>
      </c>
      <c r="M42" s="99">
        <v>106</v>
      </c>
      <c r="N42" s="99">
        <v>318</v>
      </c>
      <c r="O42" s="100">
        <f t="shared" si="0"/>
        <v>0.3333333333333333</v>
      </c>
      <c r="P42" s="101">
        <f t="shared" si="1"/>
        <v>0.3333333333333333</v>
      </c>
      <c r="Q42" s="16" t="str">
        <f t="shared" si="2"/>
        <v>INSATISFACTORIO</v>
      </c>
      <c r="R42" s="158" t="s">
        <v>280</v>
      </c>
      <c r="S42" s="102" t="s">
        <v>322</v>
      </c>
      <c r="T42" s="103" t="s">
        <v>295</v>
      </c>
    </row>
    <row r="43" spans="1:20" ht="102" customHeight="1">
      <c r="A43" s="95" t="s">
        <v>182</v>
      </c>
      <c r="B43" s="95" t="s">
        <v>31</v>
      </c>
      <c r="C43" s="95" t="s">
        <v>186</v>
      </c>
      <c r="D43" s="96" t="s">
        <v>187</v>
      </c>
      <c r="E43" s="95" t="s">
        <v>188</v>
      </c>
      <c r="F43" s="97" t="s">
        <v>57</v>
      </c>
      <c r="G43" s="95" t="s">
        <v>35</v>
      </c>
      <c r="H43" s="98">
        <v>1</v>
      </c>
      <c r="I43" s="95" t="s">
        <v>36</v>
      </c>
      <c r="J43" s="95" t="s">
        <v>37</v>
      </c>
      <c r="K43" s="95" t="s">
        <v>38</v>
      </c>
      <c r="L43" s="95" t="s">
        <v>39</v>
      </c>
      <c r="M43" s="99">
        <v>201</v>
      </c>
      <c r="N43" s="99">
        <v>201</v>
      </c>
      <c r="O43" s="100">
        <f t="shared" si="0"/>
        <v>1</v>
      </c>
      <c r="P43" s="101">
        <f t="shared" si="1"/>
        <v>1</v>
      </c>
      <c r="Q43" s="16" t="str">
        <f t="shared" si="2"/>
        <v>SATISFACTORIO</v>
      </c>
      <c r="R43" s="158" t="s">
        <v>266</v>
      </c>
      <c r="S43" s="102" t="s">
        <v>324</v>
      </c>
      <c r="T43" s="103" t="s">
        <v>295</v>
      </c>
    </row>
    <row r="44" spans="1:20" ht="121.5" customHeight="1">
      <c r="A44" s="95" t="s">
        <v>182</v>
      </c>
      <c r="B44" s="95" t="s">
        <v>31</v>
      </c>
      <c r="C44" s="95" t="s">
        <v>189</v>
      </c>
      <c r="D44" s="96" t="s">
        <v>190</v>
      </c>
      <c r="E44" s="95" t="s">
        <v>191</v>
      </c>
      <c r="F44" s="97" t="s">
        <v>57</v>
      </c>
      <c r="G44" s="95" t="s">
        <v>35</v>
      </c>
      <c r="H44" s="98">
        <v>1</v>
      </c>
      <c r="I44" s="95" t="s">
        <v>36</v>
      </c>
      <c r="J44" s="95" t="s">
        <v>37</v>
      </c>
      <c r="K44" s="95" t="s">
        <v>38</v>
      </c>
      <c r="L44" s="95" t="s">
        <v>39</v>
      </c>
      <c r="M44" s="99" t="s">
        <v>308</v>
      </c>
      <c r="N44" s="99" t="s">
        <v>308</v>
      </c>
      <c r="O44" s="99" t="s">
        <v>308</v>
      </c>
      <c r="P44" s="99" t="s">
        <v>308</v>
      </c>
      <c r="Q44" s="99" t="s">
        <v>308</v>
      </c>
      <c r="R44" s="158" t="s">
        <v>281</v>
      </c>
      <c r="S44" s="102" t="s">
        <v>281</v>
      </c>
      <c r="T44" s="103" t="s">
        <v>295</v>
      </c>
    </row>
    <row r="45" spans="1:20" ht="121.5" customHeight="1">
      <c r="A45" s="95" t="s">
        <v>182</v>
      </c>
      <c r="B45" s="95" t="s">
        <v>76</v>
      </c>
      <c r="C45" s="95" t="s">
        <v>192</v>
      </c>
      <c r="D45" s="96" t="s">
        <v>193</v>
      </c>
      <c r="E45" s="95" t="s">
        <v>194</v>
      </c>
      <c r="F45" s="97" t="s">
        <v>57</v>
      </c>
      <c r="G45" s="95" t="s">
        <v>35</v>
      </c>
      <c r="H45" s="98">
        <v>1</v>
      </c>
      <c r="I45" s="95" t="s">
        <v>36</v>
      </c>
      <c r="J45" s="95" t="s">
        <v>37</v>
      </c>
      <c r="K45" s="95" t="s">
        <v>38</v>
      </c>
      <c r="L45" s="95" t="s">
        <v>39</v>
      </c>
      <c r="M45" s="99">
        <v>48</v>
      </c>
      <c r="N45" s="99">
        <v>48</v>
      </c>
      <c r="O45" s="100">
        <f t="shared" si="0"/>
        <v>1</v>
      </c>
      <c r="P45" s="101">
        <f t="shared" si="1"/>
        <v>1</v>
      </c>
      <c r="Q45" s="16" t="str">
        <f t="shared" si="2"/>
        <v>SATISFACTORIO</v>
      </c>
      <c r="R45" s="159" t="s">
        <v>267</v>
      </c>
      <c r="S45" s="102" t="s">
        <v>325</v>
      </c>
      <c r="T45" s="103" t="s">
        <v>295</v>
      </c>
    </row>
    <row r="46" spans="1:20" ht="112.5" customHeight="1">
      <c r="A46" s="95" t="s">
        <v>182</v>
      </c>
      <c r="B46" s="95" t="s">
        <v>31</v>
      </c>
      <c r="C46" s="95" t="s">
        <v>195</v>
      </c>
      <c r="D46" s="96" t="s">
        <v>196</v>
      </c>
      <c r="E46" s="95" t="s">
        <v>197</v>
      </c>
      <c r="F46" s="97" t="s">
        <v>57</v>
      </c>
      <c r="G46" s="95" t="s">
        <v>35</v>
      </c>
      <c r="H46" s="98">
        <v>1</v>
      </c>
      <c r="I46" s="95" t="s">
        <v>36</v>
      </c>
      <c r="J46" s="95" t="s">
        <v>37</v>
      </c>
      <c r="K46" s="95" t="s">
        <v>38</v>
      </c>
      <c r="L46" s="95" t="s">
        <v>39</v>
      </c>
      <c r="M46" s="99">
        <v>175</v>
      </c>
      <c r="N46" s="99">
        <v>175</v>
      </c>
      <c r="O46" s="100">
        <f t="shared" si="0"/>
        <v>1</v>
      </c>
      <c r="P46" s="101">
        <f t="shared" si="1"/>
        <v>1</v>
      </c>
      <c r="Q46" s="16" t="str">
        <f t="shared" si="2"/>
        <v>SATISFACTORIO</v>
      </c>
      <c r="R46" s="159" t="s">
        <v>282</v>
      </c>
      <c r="S46" s="102" t="s">
        <v>343</v>
      </c>
      <c r="T46" s="103" t="s">
        <v>295</v>
      </c>
    </row>
    <row r="47" spans="1:20" ht="161.25" customHeight="1">
      <c r="A47" s="104" t="s">
        <v>198</v>
      </c>
      <c r="B47" s="104" t="s">
        <v>31</v>
      </c>
      <c r="C47" s="104" t="s">
        <v>199</v>
      </c>
      <c r="D47" s="105" t="s">
        <v>200</v>
      </c>
      <c r="E47" s="104" t="s">
        <v>201</v>
      </c>
      <c r="F47" s="104">
        <v>3</v>
      </c>
      <c r="G47" s="104" t="s">
        <v>35</v>
      </c>
      <c r="H47" s="106">
        <v>1</v>
      </c>
      <c r="I47" s="104" t="s">
        <v>36</v>
      </c>
      <c r="J47" s="104" t="s">
        <v>37</v>
      </c>
      <c r="K47" s="104" t="s">
        <v>38</v>
      </c>
      <c r="L47" s="104" t="s">
        <v>39</v>
      </c>
      <c r="M47" s="107">
        <v>98</v>
      </c>
      <c r="N47" s="107">
        <v>98</v>
      </c>
      <c r="O47" s="108">
        <f t="shared" si="0"/>
        <v>1</v>
      </c>
      <c r="P47" s="109">
        <f t="shared" si="1"/>
        <v>1</v>
      </c>
      <c r="Q47" s="16" t="str">
        <f t="shared" si="2"/>
        <v>SATISFACTORIO</v>
      </c>
      <c r="R47" s="110" t="s">
        <v>277</v>
      </c>
      <c r="S47" s="111" t="s">
        <v>326</v>
      </c>
      <c r="T47" s="112" t="s">
        <v>295</v>
      </c>
    </row>
    <row r="48" spans="1:20" ht="173.25" customHeight="1">
      <c r="A48" s="104" t="s">
        <v>198</v>
      </c>
      <c r="B48" s="104" t="s">
        <v>31</v>
      </c>
      <c r="C48" s="104" t="s">
        <v>202</v>
      </c>
      <c r="D48" s="105" t="s">
        <v>203</v>
      </c>
      <c r="E48" s="104" t="s">
        <v>204</v>
      </c>
      <c r="F48" s="113" t="s">
        <v>57</v>
      </c>
      <c r="G48" s="104" t="s">
        <v>35</v>
      </c>
      <c r="H48" s="106">
        <v>1</v>
      </c>
      <c r="I48" s="104" t="s">
        <v>36</v>
      </c>
      <c r="J48" s="104" t="s">
        <v>37</v>
      </c>
      <c r="K48" s="104" t="s">
        <v>38</v>
      </c>
      <c r="L48" s="104" t="s">
        <v>39</v>
      </c>
      <c r="M48" s="107">
        <v>203</v>
      </c>
      <c r="N48" s="107">
        <v>203</v>
      </c>
      <c r="O48" s="108">
        <f t="shared" si="0"/>
        <v>1</v>
      </c>
      <c r="P48" s="109">
        <f t="shared" si="1"/>
        <v>1</v>
      </c>
      <c r="Q48" s="16" t="str">
        <f t="shared" si="2"/>
        <v>SATISFACTORIO</v>
      </c>
      <c r="R48" s="110" t="s">
        <v>278</v>
      </c>
      <c r="S48" s="169" t="s">
        <v>327</v>
      </c>
      <c r="T48" s="112" t="s">
        <v>295</v>
      </c>
    </row>
    <row r="49" spans="1:20" ht="120" customHeight="1">
      <c r="A49" s="104" t="s">
        <v>198</v>
      </c>
      <c r="B49" s="104" t="s">
        <v>31</v>
      </c>
      <c r="C49" s="104" t="s">
        <v>205</v>
      </c>
      <c r="D49" s="105" t="s">
        <v>206</v>
      </c>
      <c r="E49" s="104" t="s">
        <v>207</v>
      </c>
      <c r="F49" s="113" t="s">
        <v>57</v>
      </c>
      <c r="G49" s="104" t="s">
        <v>35</v>
      </c>
      <c r="H49" s="106">
        <v>1</v>
      </c>
      <c r="I49" s="104" t="s">
        <v>36</v>
      </c>
      <c r="J49" s="104" t="s">
        <v>37</v>
      </c>
      <c r="K49" s="104" t="s">
        <v>38</v>
      </c>
      <c r="L49" s="104" t="s">
        <v>39</v>
      </c>
      <c r="M49" s="107">
        <v>26</v>
      </c>
      <c r="N49" s="107">
        <v>26</v>
      </c>
      <c r="O49" s="108">
        <f t="shared" si="0"/>
        <v>1</v>
      </c>
      <c r="P49" s="109">
        <f t="shared" si="1"/>
        <v>1</v>
      </c>
      <c r="Q49" s="16" t="str">
        <f t="shared" si="2"/>
        <v>SATISFACTORIO</v>
      </c>
      <c r="R49" s="110" t="s">
        <v>279</v>
      </c>
      <c r="S49" s="169" t="s">
        <v>338</v>
      </c>
      <c r="T49" s="112" t="s">
        <v>295</v>
      </c>
    </row>
    <row r="50" spans="1:20" ht="154.5" customHeight="1">
      <c r="A50" s="114" t="s">
        <v>208</v>
      </c>
      <c r="B50" s="114" t="s">
        <v>31</v>
      </c>
      <c r="C50" s="114" t="s">
        <v>209</v>
      </c>
      <c r="D50" s="115" t="s">
        <v>210</v>
      </c>
      <c r="E50" s="114" t="s">
        <v>211</v>
      </c>
      <c r="F50" s="116" t="s">
        <v>57</v>
      </c>
      <c r="G50" s="114" t="s">
        <v>35</v>
      </c>
      <c r="H50" s="117">
        <v>1</v>
      </c>
      <c r="I50" s="114" t="s">
        <v>36</v>
      </c>
      <c r="J50" s="114" t="s">
        <v>37</v>
      </c>
      <c r="K50" s="114" t="s">
        <v>38</v>
      </c>
      <c r="L50" s="114" t="s">
        <v>39</v>
      </c>
      <c r="M50" s="118">
        <v>8</v>
      </c>
      <c r="N50" s="119">
        <v>14</v>
      </c>
      <c r="O50" s="120">
        <f t="shared" si="0"/>
        <v>0.5714285714285714</v>
      </c>
      <c r="P50" s="121">
        <f t="shared" si="1"/>
        <v>0.5714285714285714</v>
      </c>
      <c r="Q50" s="16" t="str">
        <f t="shared" si="2"/>
        <v>MINIMO</v>
      </c>
      <c r="R50" s="122" t="s">
        <v>247</v>
      </c>
      <c r="S50" s="123" t="s">
        <v>339</v>
      </c>
      <c r="T50" s="124" t="s">
        <v>295</v>
      </c>
    </row>
    <row r="51" spans="1:20" ht="102" customHeight="1">
      <c r="A51" s="114" t="s">
        <v>208</v>
      </c>
      <c r="B51" s="114" t="s">
        <v>31</v>
      </c>
      <c r="C51" s="114" t="s">
        <v>212</v>
      </c>
      <c r="D51" s="115" t="s">
        <v>213</v>
      </c>
      <c r="E51" s="114" t="s">
        <v>214</v>
      </c>
      <c r="F51" s="116" t="s">
        <v>57</v>
      </c>
      <c r="G51" s="114" t="s">
        <v>35</v>
      </c>
      <c r="H51" s="117">
        <v>1</v>
      </c>
      <c r="I51" s="114" t="s">
        <v>36</v>
      </c>
      <c r="J51" s="114" t="s">
        <v>37</v>
      </c>
      <c r="K51" s="114" t="s">
        <v>38</v>
      </c>
      <c r="L51" s="114" t="s">
        <v>39</v>
      </c>
      <c r="M51" s="118">
        <v>1329</v>
      </c>
      <c r="N51" s="119">
        <v>1329</v>
      </c>
      <c r="O51" s="120">
        <f t="shared" si="0"/>
        <v>1</v>
      </c>
      <c r="P51" s="121">
        <f t="shared" si="1"/>
        <v>1</v>
      </c>
      <c r="Q51" s="16" t="str">
        <f t="shared" si="2"/>
        <v>SATISFACTORIO</v>
      </c>
      <c r="R51" s="122" t="s">
        <v>248</v>
      </c>
      <c r="S51" s="123" t="s">
        <v>328</v>
      </c>
      <c r="T51" s="124" t="s">
        <v>295</v>
      </c>
    </row>
    <row r="52" spans="1:20" ht="89.25" customHeight="1">
      <c r="A52" s="114" t="s">
        <v>208</v>
      </c>
      <c r="B52" s="114" t="s">
        <v>31</v>
      </c>
      <c r="C52" s="114" t="s">
        <v>215</v>
      </c>
      <c r="D52" s="115" t="s">
        <v>216</v>
      </c>
      <c r="E52" s="114" t="s">
        <v>217</v>
      </c>
      <c r="F52" s="116" t="s">
        <v>57</v>
      </c>
      <c r="G52" s="114" t="s">
        <v>35</v>
      </c>
      <c r="H52" s="117">
        <v>1</v>
      </c>
      <c r="I52" s="114" t="s">
        <v>36</v>
      </c>
      <c r="J52" s="114" t="s">
        <v>37</v>
      </c>
      <c r="K52" s="114" t="s">
        <v>38</v>
      </c>
      <c r="L52" s="114" t="s">
        <v>39</v>
      </c>
      <c r="M52" s="118">
        <v>3161</v>
      </c>
      <c r="N52" s="119">
        <v>3161</v>
      </c>
      <c r="O52" s="120">
        <f t="shared" si="0"/>
        <v>1</v>
      </c>
      <c r="P52" s="121">
        <f t="shared" si="1"/>
        <v>1</v>
      </c>
      <c r="Q52" s="16" t="str">
        <f t="shared" si="2"/>
        <v>SATISFACTORIO</v>
      </c>
      <c r="R52" s="122" t="s">
        <v>249</v>
      </c>
      <c r="S52" s="123" t="s">
        <v>329</v>
      </c>
      <c r="T52" s="124" t="s">
        <v>295</v>
      </c>
    </row>
    <row r="53" spans="1:20" ht="138.75" customHeight="1">
      <c r="A53" s="114" t="s">
        <v>208</v>
      </c>
      <c r="B53" s="114" t="s">
        <v>31</v>
      </c>
      <c r="C53" s="114" t="s">
        <v>218</v>
      </c>
      <c r="D53" s="115" t="s">
        <v>219</v>
      </c>
      <c r="E53" s="114" t="s">
        <v>220</v>
      </c>
      <c r="F53" s="116">
        <v>4</v>
      </c>
      <c r="G53" s="114" t="s">
        <v>35</v>
      </c>
      <c r="H53" s="117">
        <v>1</v>
      </c>
      <c r="I53" s="114" t="s">
        <v>36</v>
      </c>
      <c r="J53" s="114" t="s">
        <v>37</v>
      </c>
      <c r="K53" s="114" t="s">
        <v>38</v>
      </c>
      <c r="L53" s="114" t="s">
        <v>39</v>
      </c>
      <c r="M53" s="118">
        <v>3</v>
      </c>
      <c r="N53" s="119">
        <v>4</v>
      </c>
      <c r="O53" s="120">
        <f t="shared" si="0"/>
        <v>0.75</v>
      </c>
      <c r="P53" s="121">
        <f t="shared" si="1"/>
        <v>0.75</v>
      </c>
      <c r="Q53" s="16" t="str">
        <f t="shared" si="2"/>
        <v>ACEPTABLE</v>
      </c>
      <c r="R53" s="122" t="s">
        <v>250</v>
      </c>
      <c r="S53" s="123" t="s">
        <v>344</v>
      </c>
      <c r="T53" s="124" t="s">
        <v>295</v>
      </c>
    </row>
    <row r="54" spans="1:20" ht="62.25" customHeight="1">
      <c r="A54" s="114" t="s">
        <v>208</v>
      </c>
      <c r="B54" s="114" t="s">
        <v>31</v>
      </c>
      <c r="C54" s="114" t="s">
        <v>221</v>
      </c>
      <c r="D54" s="115" t="s">
        <v>222</v>
      </c>
      <c r="E54" s="114" t="s">
        <v>223</v>
      </c>
      <c r="F54" s="116" t="s">
        <v>57</v>
      </c>
      <c r="G54" s="114" t="s">
        <v>35</v>
      </c>
      <c r="H54" s="117">
        <v>1</v>
      </c>
      <c r="I54" s="114" t="s">
        <v>36</v>
      </c>
      <c r="J54" s="114" t="s">
        <v>37</v>
      </c>
      <c r="K54" s="114" t="s">
        <v>38</v>
      </c>
      <c r="L54" s="114" t="s">
        <v>39</v>
      </c>
      <c r="M54" s="118">
        <v>6645</v>
      </c>
      <c r="N54" s="119">
        <v>6645</v>
      </c>
      <c r="O54" s="120">
        <f t="shared" si="0"/>
        <v>1</v>
      </c>
      <c r="P54" s="121">
        <f t="shared" si="1"/>
        <v>1</v>
      </c>
      <c r="Q54" s="16" t="str">
        <f t="shared" si="2"/>
        <v>SATISFACTORIO</v>
      </c>
      <c r="R54" s="122" t="s">
        <v>251</v>
      </c>
      <c r="S54" s="123" t="s">
        <v>330</v>
      </c>
      <c r="T54" s="124" t="s">
        <v>295</v>
      </c>
    </row>
    <row r="55" spans="1:20" ht="89.25" customHeight="1">
      <c r="A55" s="125" t="s">
        <v>224</v>
      </c>
      <c r="B55" s="125" t="s">
        <v>31</v>
      </c>
      <c r="C55" s="125" t="s">
        <v>225</v>
      </c>
      <c r="D55" s="126" t="s">
        <v>226</v>
      </c>
      <c r="E55" s="125" t="s">
        <v>227</v>
      </c>
      <c r="F55" s="127" t="s">
        <v>57</v>
      </c>
      <c r="G55" s="125" t="s">
        <v>35</v>
      </c>
      <c r="H55" s="128">
        <v>1</v>
      </c>
      <c r="I55" s="129" t="s">
        <v>36</v>
      </c>
      <c r="J55" s="130" t="s">
        <v>37</v>
      </c>
      <c r="K55" s="129" t="s">
        <v>38</v>
      </c>
      <c r="L55" s="129" t="s">
        <v>39</v>
      </c>
      <c r="M55" s="131">
        <v>301</v>
      </c>
      <c r="N55" s="131">
        <v>301</v>
      </c>
      <c r="O55" s="132">
        <f t="shared" si="0"/>
        <v>1</v>
      </c>
      <c r="P55" s="133">
        <f t="shared" si="1"/>
        <v>1</v>
      </c>
      <c r="Q55" s="16" t="str">
        <f t="shared" si="2"/>
        <v>SATISFACTORIO</v>
      </c>
      <c r="R55" s="134" t="s">
        <v>252</v>
      </c>
      <c r="S55" s="135" t="s">
        <v>331</v>
      </c>
      <c r="T55" s="136" t="s">
        <v>295</v>
      </c>
    </row>
    <row r="56" spans="1:20" ht="123" customHeight="1">
      <c r="A56" s="137" t="s">
        <v>228</v>
      </c>
      <c r="B56" s="137" t="s">
        <v>31</v>
      </c>
      <c r="C56" s="137" t="s">
        <v>229</v>
      </c>
      <c r="D56" s="138" t="s">
        <v>230</v>
      </c>
      <c r="E56" s="139" t="s">
        <v>231</v>
      </c>
      <c r="F56" s="140">
        <v>2</v>
      </c>
      <c r="G56" s="137" t="s">
        <v>35</v>
      </c>
      <c r="H56" s="141">
        <v>1</v>
      </c>
      <c r="I56" s="142" t="s">
        <v>36</v>
      </c>
      <c r="J56" s="143" t="s">
        <v>37</v>
      </c>
      <c r="K56" s="142" t="s">
        <v>38</v>
      </c>
      <c r="L56" s="142" t="s">
        <v>39</v>
      </c>
      <c r="M56" s="163">
        <v>2</v>
      </c>
      <c r="N56" s="163">
        <v>2</v>
      </c>
      <c r="O56" s="144">
        <f t="shared" si="0"/>
        <v>1</v>
      </c>
      <c r="P56" s="145">
        <f t="shared" si="1"/>
        <v>1</v>
      </c>
      <c r="Q56" s="16" t="str">
        <f t="shared" si="2"/>
        <v>SATISFACTORIO</v>
      </c>
      <c r="R56" s="164" t="s">
        <v>288</v>
      </c>
      <c r="S56" s="146" t="s">
        <v>333</v>
      </c>
      <c r="T56" s="147" t="s">
        <v>295</v>
      </c>
    </row>
    <row r="57" spans="1:20" ht="144" customHeight="1">
      <c r="A57" s="137" t="s">
        <v>228</v>
      </c>
      <c r="B57" s="137" t="s">
        <v>31</v>
      </c>
      <c r="C57" s="137" t="s">
        <v>232</v>
      </c>
      <c r="D57" s="138" t="s">
        <v>233</v>
      </c>
      <c r="E57" s="139" t="s">
        <v>234</v>
      </c>
      <c r="F57" s="148" t="s">
        <v>57</v>
      </c>
      <c r="G57" s="140" t="s">
        <v>35</v>
      </c>
      <c r="H57" s="141">
        <v>1</v>
      </c>
      <c r="I57" s="142" t="s">
        <v>36</v>
      </c>
      <c r="J57" s="143" t="s">
        <v>37</v>
      </c>
      <c r="K57" s="142" t="s">
        <v>38</v>
      </c>
      <c r="L57" s="142" t="s">
        <v>39</v>
      </c>
      <c r="M57" s="163">
        <v>3</v>
      </c>
      <c r="N57" s="163">
        <v>3</v>
      </c>
      <c r="O57" s="144">
        <f t="shared" si="0"/>
        <v>1</v>
      </c>
      <c r="P57" s="145">
        <f t="shared" si="1"/>
        <v>1</v>
      </c>
      <c r="Q57" s="16" t="str">
        <f t="shared" si="2"/>
        <v>SATISFACTORIO</v>
      </c>
      <c r="R57" s="164" t="s">
        <v>289</v>
      </c>
      <c r="S57" s="146" t="s">
        <v>334</v>
      </c>
      <c r="T57" s="147" t="s">
        <v>295</v>
      </c>
    </row>
    <row r="58" spans="1:20" ht="119.25" customHeight="1">
      <c r="A58" s="137" t="s">
        <v>228</v>
      </c>
      <c r="B58" s="137" t="s">
        <v>31</v>
      </c>
      <c r="C58" s="137" t="s">
        <v>235</v>
      </c>
      <c r="D58" s="138" t="s">
        <v>236</v>
      </c>
      <c r="E58" s="139" t="s">
        <v>237</v>
      </c>
      <c r="F58" s="137">
        <v>4</v>
      </c>
      <c r="G58" s="140" t="s">
        <v>35</v>
      </c>
      <c r="H58" s="141">
        <v>1</v>
      </c>
      <c r="I58" s="142" t="s">
        <v>36</v>
      </c>
      <c r="J58" s="143" t="s">
        <v>37</v>
      </c>
      <c r="K58" s="142" t="s">
        <v>38</v>
      </c>
      <c r="L58" s="142" t="s">
        <v>39</v>
      </c>
      <c r="M58" s="163">
        <v>4</v>
      </c>
      <c r="N58" s="163">
        <v>4</v>
      </c>
      <c r="O58" s="144">
        <f t="shared" si="0"/>
        <v>1</v>
      </c>
      <c r="P58" s="145">
        <f t="shared" si="1"/>
        <v>1</v>
      </c>
      <c r="Q58" s="16" t="str">
        <f t="shared" si="2"/>
        <v>SATISFACTORIO</v>
      </c>
      <c r="R58" s="164" t="s">
        <v>290</v>
      </c>
      <c r="S58" s="146" t="s">
        <v>335</v>
      </c>
      <c r="T58" s="147" t="s">
        <v>295</v>
      </c>
    </row>
    <row r="59" spans="1:20" ht="132">
      <c r="A59" s="149" t="s">
        <v>238</v>
      </c>
      <c r="B59" s="149" t="s">
        <v>31</v>
      </c>
      <c r="C59" s="149" t="s">
        <v>239</v>
      </c>
      <c r="D59" s="150" t="s">
        <v>240</v>
      </c>
      <c r="E59" s="149" t="s">
        <v>241</v>
      </c>
      <c r="F59" s="151" t="s">
        <v>57</v>
      </c>
      <c r="G59" s="149" t="s">
        <v>35</v>
      </c>
      <c r="H59" s="152">
        <v>1</v>
      </c>
      <c r="I59" s="149" t="s">
        <v>36</v>
      </c>
      <c r="J59" s="149" t="s">
        <v>37</v>
      </c>
      <c r="K59" s="149" t="s">
        <v>38</v>
      </c>
      <c r="L59" s="149" t="s">
        <v>39</v>
      </c>
      <c r="M59" s="153">
        <v>15</v>
      </c>
      <c r="N59" s="153">
        <v>19</v>
      </c>
      <c r="O59" s="154">
        <f t="shared" si="0"/>
        <v>0.7894736842105263</v>
      </c>
      <c r="P59" s="155">
        <f t="shared" si="1"/>
        <v>0.7894736842105263</v>
      </c>
      <c r="Q59" s="16" t="str">
        <f t="shared" si="2"/>
        <v>ACEPTABLE</v>
      </c>
      <c r="R59" s="156" t="s">
        <v>253</v>
      </c>
      <c r="S59" s="156" t="s">
        <v>345</v>
      </c>
      <c r="T59" s="157" t="s">
        <v>340</v>
      </c>
    </row>
    <row r="60" spans="1:20" ht="127.5" customHeight="1">
      <c r="A60" s="149" t="s">
        <v>238</v>
      </c>
      <c r="B60" s="149" t="s">
        <v>31</v>
      </c>
      <c r="C60" s="149" t="s">
        <v>242</v>
      </c>
      <c r="D60" s="150" t="s">
        <v>243</v>
      </c>
      <c r="E60" s="149" t="s">
        <v>241</v>
      </c>
      <c r="F60" s="151">
        <v>14</v>
      </c>
      <c r="G60" s="149" t="s">
        <v>35</v>
      </c>
      <c r="H60" s="152">
        <v>1</v>
      </c>
      <c r="I60" s="149" t="s">
        <v>36</v>
      </c>
      <c r="J60" s="149" t="s">
        <v>37</v>
      </c>
      <c r="K60" s="149" t="s">
        <v>38</v>
      </c>
      <c r="L60" s="149" t="s">
        <v>39</v>
      </c>
      <c r="M60" s="153">
        <v>0</v>
      </c>
      <c r="N60" s="153">
        <v>1</v>
      </c>
      <c r="O60" s="154">
        <f t="shared" si="0"/>
        <v>0</v>
      </c>
      <c r="P60" s="155">
        <f t="shared" si="1"/>
        <v>0</v>
      </c>
      <c r="Q60" s="16" t="str">
        <f t="shared" si="2"/>
        <v>INSATISFACTORIO</v>
      </c>
      <c r="R60" s="156" t="s">
        <v>254</v>
      </c>
      <c r="S60" s="156" t="s">
        <v>346</v>
      </c>
      <c r="T60" s="157" t="s">
        <v>340</v>
      </c>
    </row>
    <row r="61" spans="1:20" ht="294.75" customHeight="1">
      <c r="A61" s="149" t="s">
        <v>238</v>
      </c>
      <c r="B61" s="149" t="s">
        <v>31</v>
      </c>
      <c r="C61" s="149" t="s">
        <v>244</v>
      </c>
      <c r="D61" s="150" t="s">
        <v>245</v>
      </c>
      <c r="E61" s="149" t="s">
        <v>246</v>
      </c>
      <c r="F61" s="151" t="s">
        <v>57</v>
      </c>
      <c r="G61" s="149" t="s">
        <v>35</v>
      </c>
      <c r="H61" s="152">
        <v>1</v>
      </c>
      <c r="I61" s="149" t="s">
        <v>36</v>
      </c>
      <c r="J61" s="149" t="s">
        <v>37</v>
      </c>
      <c r="K61" s="149" t="s">
        <v>38</v>
      </c>
      <c r="L61" s="149" t="s">
        <v>39</v>
      </c>
      <c r="M61" s="153">
        <v>13</v>
      </c>
      <c r="N61" s="153">
        <v>13</v>
      </c>
      <c r="O61" s="154">
        <f t="shared" si="0"/>
        <v>1</v>
      </c>
      <c r="P61" s="155">
        <f t="shared" si="1"/>
        <v>1</v>
      </c>
      <c r="Q61" s="16" t="str">
        <f t="shared" si="2"/>
        <v>SATISFACTORIO</v>
      </c>
      <c r="R61" s="156" t="s">
        <v>255</v>
      </c>
      <c r="S61" s="156" t="s">
        <v>347</v>
      </c>
      <c r="T61" s="157" t="s">
        <v>340</v>
      </c>
    </row>
  </sheetData>
  <sheetProtection/>
  <mergeCells count="11">
    <mergeCell ref="A5:H5"/>
    <mergeCell ref="I5:L5"/>
    <mergeCell ref="M5:T5"/>
    <mergeCell ref="A1:D3"/>
    <mergeCell ref="E1:Q1"/>
    <mergeCell ref="R1:T3"/>
    <mergeCell ref="E2:Q3"/>
    <mergeCell ref="A4:D4"/>
    <mergeCell ref="E4:K4"/>
    <mergeCell ref="L4:Q4"/>
    <mergeCell ref="R4:T4"/>
  </mergeCells>
  <conditionalFormatting sqref="Q6 T6">
    <cfRule type="cellIs" priority="94" dxfId="62" operator="equal" stopIfTrue="1">
      <formula>"INSATISFACTORIO"</formula>
    </cfRule>
  </conditionalFormatting>
  <conditionalFormatting sqref="Q47:Q49">
    <cfRule type="containsText" priority="58" dxfId="3" operator="containsText" stopIfTrue="1" text="SATIFASTORIO">
      <formula>NOT(ISERROR(SEARCH("SATIFASTORIO",Q47)))</formula>
    </cfRule>
    <cfRule type="containsText" priority="59" dxfId="2" operator="containsText" stopIfTrue="1" text="ACEPTABLE">
      <formula>NOT(ISERROR(SEARCH("ACEPTABLE",Q47)))</formula>
    </cfRule>
    <cfRule type="containsText" priority="60" dxfId="62" operator="containsText" stopIfTrue="1" text="INSATISFACTORIO">
      <formula>NOT(ISERROR(SEARCH("INSATISFACTORIO",Q47)))</formula>
    </cfRule>
  </conditionalFormatting>
  <conditionalFormatting sqref="Q47:Q49">
    <cfRule type="cellIs" priority="57" dxfId="0" operator="equal" stopIfTrue="1">
      <formula>"MINIMO"</formula>
    </cfRule>
  </conditionalFormatting>
  <conditionalFormatting sqref="Q56">
    <cfRule type="containsText" priority="93" dxfId="63" operator="containsText" stopIfTrue="1" text="MINIMO">
      <formula>NOT(ISERROR(SEARCH("MINIMO",Q56)))</formula>
    </cfRule>
  </conditionalFormatting>
  <conditionalFormatting sqref="Q8:Q9 Q50:Q54 Q56:Q58">
    <cfRule type="containsText" priority="90" dxfId="3" operator="containsText" stopIfTrue="1" text="SATIFASTORIO">
      <formula>NOT(ISERROR(SEARCH("SATIFASTORIO",Q8)))</formula>
    </cfRule>
    <cfRule type="containsText" priority="91" dxfId="2" operator="containsText" stopIfTrue="1" text="ACEPTABLE">
      <formula>NOT(ISERROR(SEARCH("ACEPTABLE",Q8)))</formula>
    </cfRule>
    <cfRule type="containsText" priority="92" dxfId="62" operator="containsText" stopIfTrue="1" text="INSATISFACTORIO">
      <formula>NOT(ISERROR(SEARCH("INSATISFACTORIO",Q8)))</formula>
    </cfRule>
  </conditionalFormatting>
  <conditionalFormatting sqref="Q8:Q9 Q50:Q54 Q56:Q58">
    <cfRule type="cellIs" priority="89" dxfId="0" operator="equal" stopIfTrue="1">
      <formula>"MINIMO"</formula>
    </cfRule>
  </conditionalFormatting>
  <conditionalFormatting sqref="Q7">
    <cfRule type="containsText" priority="86" dxfId="3" operator="containsText" stopIfTrue="1" text="SATIFASTORIO">
      <formula>NOT(ISERROR(SEARCH("SATIFASTORIO",Q7)))</formula>
    </cfRule>
    <cfRule type="containsText" priority="87" dxfId="2" operator="containsText" stopIfTrue="1" text="ACEPTABLE">
      <formula>NOT(ISERROR(SEARCH("ACEPTABLE",Q7)))</formula>
    </cfRule>
    <cfRule type="containsText" priority="88" dxfId="62" operator="containsText" stopIfTrue="1" text="INSATISFACTORIO">
      <formula>NOT(ISERROR(SEARCH("INSATISFACTORIO",Q7)))</formula>
    </cfRule>
  </conditionalFormatting>
  <conditionalFormatting sqref="Q7">
    <cfRule type="cellIs" priority="85" dxfId="0" operator="equal" stopIfTrue="1">
      <formula>"MINIMO"</formula>
    </cfRule>
  </conditionalFormatting>
  <conditionalFormatting sqref="Q39:Q41">
    <cfRule type="containsText" priority="74" dxfId="3" operator="containsText" stopIfTrue="1" text="SATIFASTORIO">
      <formula>NOT(ISERROR(SEARCH("SATIFASTORIO",Q39)))</formula>
    </cfRule>
    <cfRule type="containsText" priority="75" dxfId="2" operator="containsText" stopIfTrue="1" text="ACEPTABLE">
      <formula>NOT(ISERROR(SEARCH("ACEPTABLE",Q39)))</formula>
    </cfRule>
    <cfRule type="containsText" priority="76" dxfId="62" operator="containsText" stopIfTrue="1" text="INSATISFACTORIO">
      <formula>NOT(ISERROR(SEARCH("INSATISFACTORIO",Q39)))</formula>
    </cfRule>
  </conditionalFormatting>
  <conditionalFormatting sqref="Q39:Q41">
    <cfRule type="cellIs" priority="73" dxfId="0" operator="equal" stopIfTrue="1">
      <formula>"MINIMO"</formula>
    </cfRule>
  </conditionalFormatting>
  <conditionalFormatting sqref="Q28 Q30:Q38">
    <cfRule type="containsText" priority="62" dxfId="3" operator="containsText" stopIfTrue="1" text="SATIFASTORIO">
      <formula>NOT(ISERROR(SEARCH("SATIFASTORIO",Q28)))</formula>
    </cfRule>
    <cfRule type="containsText" priority="63" dxfId="2" operator="containsText" stopIfTrue="1" text="ACEPTABLE">
      <formula>NOT(ISERROR(SEARCH("ACEPTABLE",Q28)))</formula>
    </cfRule>
    <cfRule type="containsText" priority="64" dxfId="62" operator="containsText" stopIfTrue="1" text="INSATISFACTORIO">
      <formula>NOT(ISERROR(SEARCH("INSATISFACTORIO",Q28)))</formula>
    </cfRule>
  </conditionalFormatting>
  <conditionalFormatting sqref="Q28 Q30:Q38">
    <cfRule type="cellIs" priority="61" dxfId="0" operator="equal" stopIfTrue="1">
      <formula>"MINIMO"</formula>
    </cfRule>
  </conditionalFormatting>
  <conditionalFormatting sqref="Q55">
    <cfRule type="containsText" priority="54" dxfId="3" operator="containsText" stopIfTrue="1" text="SATIFASTORIO">
      <formula>NOT(ISERROR(SEARCH("SATIFASTORIO",Q55)))</formula>
    </cfRule>
    <cfRule type="containsText" priority="55" dxfId="2" operator="containsText" stopIfTrue="1" text="ACEPTABLE">
      <formula>NOT(ISERROR(SEARCH("ACEPTABLE",Q55)))</formula>
    </cfRule>
    <cfRule type="containsText" priority="56" dxfId="62" operator="containsText" stopIfTrue="1" text="INSATISFACTORIO">
      <formula>NOT(ISERROR(SEARCH("INSATISFACTORIO",Q55)))</formula>
    </cfRule>
  </conditionalFormatting>
  <conditionalFormatting sqref="Q55">
    <cfRule type="cellIs" priority="53" dxfId="0" operator="equal" stopIfTrue="1">
      <formula>"MINIMO"</formula>
    </cfRule>
  </conditionalFormatting>
  <conditionalFormatting sqref="Q21:Q22">
    <cfRule type="containsText" priority="46" dxfId="3" operator="containsText" stopIfTrue="1" text="SATIFASTORIO">
      <formula>NOT(ISERROR(SEARCH("SATIFASTORIO",Q21)))</formula>
    </cfRule>
    <cfRule type="containsText" priority="47" dxfId="2" operator="containsText" stopIfTrue="1" text="ACEPTABLE">
      <formula>NOT(ISERROR(SEARCH("ACEPTABLE",Q21)))</formula>
    </cfRule>
    <cfRule type="containsText" priority="48" dxfId="62" operator="containsText" stopIfTrue="1" text="INSATISFACTORIO">
      <formula>NOT(ISERROR(SEARCH("INSATISFACTORIO",Q21)))</formula>
    </cfRule>
  </conditionalFormatting>
  <conditionalFormatting sqref="Q21:Q22">
    <cfRule type="cellIs" priority="45" dxfId="0" operator="equal" stopIfTrue="1">
      <formula>"MINIMO"</formula>
    </cfRule>
  </conditionalFormatting>
  <conditionalFormatting sqref="Q14:Q18">
    <cfRule type="containsText" priority="42" dxfId="3" operator="containsText" stopIfTrue="1" text="SATIFASTORIO">
      <formula>NOT(ISERROR(SEARCH("SATIFASTORIO",Q14)))</formula>
    </cfRule>
    <cfRule type="containsText" priority="43" dxfId="2" operator="containsText" stopIfTrue="1" text="ACEPTABLE">
      <formula>NOT(ISERROR(SEARCH("ACEPTABLE",Q14)))</formula>
    </cfRule>
    <cfRule type="containsText" priority="44" dxfId="62" operator="containsText" stopIfTrue="1" text="INSATISFACTORIO">
      <formula>NOT(ISERROR(SEARCH("INSATISFACTORIO",Q14)))</formula>
    </cfRule>
  </conditionalFormatting>
  <conditionalFormatting sqref="Q14:Q18">
    <cfRule type="cellIs" priority="41" dxfId="0" operator="equal" stopIfTrue="1">
      <formula>"MINIMO"</formula>
    </cfRule>
  </conditionalFormatting>
  <conditionalFormatting sqref="Q19:Q20">
    <cfRule type="containsText" priority="38" dxfId="3" operator="containsText" stopIfTrue="1" text="SATIFASTORIO">
      <formula>NOT(ISERROR(SEARCH("SATIFASTORIO",Q19)))</formula>
    </cfRule>
    <cfRule type="containsText" priority="39" dxfId="2" operator="containsText" stopIfTrue="1" text="ACEPTABLE">
      <formula>NOT(ISERROR(SEARCH("ACEPTABLE",Q19)))</formula>
    </cfRule>
    <cfRule type="containsText" priority="40" dxfId="62" operator="containsText" stopIfTrue="1" text="INSATISFACTORIO">
      <formula>NOT(ISERROR(SEARCH("INSATISFACTORIO",Q19)))</formula>
    </cfRule>
  </conditionalFormatting>
  <conditionalFormatting sqref="Q19:Q20">
    <cfRule type="cellIs" priority="37" dxfId="0" operator="equal" stopIfTrue="1">
      <formula>"MINIMO"</formula>
    </cfRule>
  </conditionalFormatting>
  <conditionalFormatting sqref="Q42:Q43 Q45:Q46">
    <cfRule type="containsText" priority="34" dxfId="3" operator="containsText" stopIfTrue="1" text="SATIFASTORIO">
      <formula>NOT(ISERROR(SEARCH("SATIFASTORIO",Q42)))</formula>
    </cfRule>
    <cfRule type="containsText" priority="35" dxfId="2" operator="containsText" stopIfTrue="1" text="ACEPTABLE">
      <formula>NOT(ISERROR(SEARCH("ACEPTABLE",Q42)))</formula>
    </cfRule>
    <cfRule type="containsText" priority="36" dxfId="62" operator="containsText" stopIfTrue="1" text="INSATISFACTORIO">
      <formula>NOT(ISERROR(SEARCH("INSATISFACTORIO",Q42)))</formula>
    </cfRule>
  </conditionalFormatting>
  <conditionalFormatting sqref="Q42:Q43 Q45:Q46">
    <cfRule type="cellIs" priority="33" dxfId="0" operator="equal" stopIfTrue="1">
      <formula>"MINIMO"</formula>
    </cfRule>
  </conditionalFormatting>
  <conditionalFormatting sqref="Q10:Q13">
    <cfRule type="containsText" priority="30" dxfId="3" operator="containsText" stopIfTrue="1" text="SATIFASTORIO">
      <formula>NOT(ISERROR(SEARCH("SATIFASTORIO",Q10)))</formula>
    </cfRule>
    <cfRule type="containsText" priority="31" dxfId="2" operator="containsText" stopIfTrue="1" text="ACEPTABLE">
      <formula>NOT(ISERROR(SEARCH("ACEPTABLE",Q10)))</formula>
    </cfRule>
    <cfRule type="containsText" priority="32" dxfId="62" operator="containsText" stopIfTrue="1" text="INSATISFACTORIO">
      <formula>NOT(ISERROR(SEARCH("INSATISFACTORIO",Q10)))</formula>
    </cfRule>
  </conditionalFormatting>
  <conditionalFormatting sqref="Q10:Q13">
    <cfRule type="cellIs" priority="29" dxfId="0" operator="equal" stopIfTrue="1">
      <formula>"MINIMO"</formula>
    </cfRule>
  </conditionalFormatting>
  <conditionalFormatting sqref="Q25:Q27">
    <cfRule type="containsText" priority="26" dxfId="3" operator="containsText" stopIfTrue="1" text="SATIFASTORIO">
      <formula>NOT(ISERROR(SEARCH("SATIFASTORIO",Q25)))</formula>
    </cfRule>
    <cfRule type="containsText" priority="27" dxfId="2" operator="containsText" stopIfTrue="1" text="ACEPTABLE">
      <formula>NOT(ISERROR(SEARCH("ACEPTABLE",Q25)))</formula>
    </cfRule>
    <cfRule type="containsText" priority="28" dxfId="62" operator="containsText" stopIfTrue="1" text="INSATISFACTORIO">
      <formula>NOT(ISERROR(SEARCH("INSATISFACTORIO",Q25)))</formula>
    </cfRule>
  </conditionalFormatting>
  <conditionalFormatting sqref="Q25:Q27">
    <cfRule type="cellIs" priority="25" dxfId="0" operator="equal" stopIfTrue="1">
      <formula>"MINIMO"</formula>
    </cfRule>
  </conditionalFormatting>
  <conditionalFormatting sqref="Q23">
    <cfRule type="containsText" priority="22" dxfId="3" operator="containsText" stopIfTrue="1" text="SATIFASTORIO">
      <formula>NOT(ISERROR(SEARCH("SATIFASTORIO",Q23)))</formula>
    </cfRule>
    <cfRule type="containsText" priority="23" dxfId="2" operator="containsText" stopIfTrue="1" text="ACEPTABLE">
      <formula>NOT(ISERROR(SEARCH("ACEPTABLE",Q23)))</formula>
    </cfRule>
    <cfRule type="containsText" priority="24" dxfId="62" operator="containsText" stopIfTrue="1" text="INSATISFACTORIO">
      <formula>NOT(ISERROR(SEARCH("INSATISFACTORIO",Q23)))</formula>
    </cfRule>
  </conditionalFormatting>
  <conditionalFormatting sqref="Q23">
    <cfRule type="cellIs" priority="21" dxfId="0" operator="equal" stopIfTrue="1">
      <formula>"MINIMO"</formula>
    </cfRule>
  </conditionalFormatting>
  <conditionalFormatting sqref="Q24">
    <cfRule type="containsText" priority="18" dxfId="3" operator="containsText" stopIfTrue="1" text="SATIFASTORIO">
      <formula>NOT(ISERROR(SEARCH("SATIFASTORIO",Q24)))</formula>
    </cfRule>
    <cfRule type="containsText" priority="19" dxfId="2" operator="containsText" stopIfTrue="1" text="ACEPTABLE">
      <formula>NOT(ISERROR(SEARCH("ACEPTABLE",Q24)))</formula>
    </cfRule>
    <cfRule type="containsText" priority="20" dxfId="62" operator="containsText" stopIfTrue="1" text="INSATISFACTORIO">
      <formula>NOT(ISERROR(SEARCH("INSATISFACTORIO",Q24)))</formula>
    </cfRule>
  </conditionalFormatting>
  <conditionalFormatting sqref="Q24">
    <cfRule type="cellIs" priority="17" dxfId="0" operator="equal" stopIfTrue="1">
      <formula>"MINIMO"</formula>
    </cfRule>
  </conditionalFormatting>
  <conditionalFormatting sqref="Q59:Q61">
    <cfRule type="containsText" priority="2" dxfId="3" operator="containsText" stopIfTrue="1" text="SATIFASTORIO">
      <formula>NOT(ISERROR(SEARCH("SATIFASTORIO",Q59)))</formula>
    </cfRule>
    <cfRule type="containsText" priority="3" dxfId="2" operator="containsText" stopIfTrue="1" text="ACEPTABLE">
      <formula>NOT(ISERROR(SEARCH("ACEPTABLE",Q59)))</formula>
    </cfRule>
    <cfRule type="containsText" priority="4" dxfId="62" operator="containsText" stopIfTrue="1" text="INSATISFACTORIO">
      <formula>NOT(ISERROR(SEARCH("INSATISFACTORIO",Q59)))</formula>
    </cfRule>
  </conditionalFormatting>
  <conditionalFormatting sqref="Q59:Q61">
    <cfRule type="cellIs" priority="1" dxfId="0" operator="equal" stopIfTrue="1">
      <formula>"MINIMO"</formula>
    </cfRule>
  </conditionalFormatting>
  <printOptions horizontalCentered="1"/>
  <pageMargins left="0.1968503937007874" right="0.1968503937007874" top="0.3937007874015748" bottom="0.35433070866141736" header="0.31496062992125984" footer="0.31496062992125984"/>
  <pageSetup horizontalDpi="600" verticalDpi="600" orientation="landscape" paperSize="14" scale="4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lilianag</dc:creator>
  <cp:keywords/>
  <dc:description/>
  <cp:lastModifiedBy>fernandaf</cp:lastModifiedBy>
  <dcterms:created xsi:type="dcterms:W3CDTF">2019-01-17T15:11:10Z</dcterms:created>
  <dcterms:modified xsi:type="dcterms:W3CDTF">2019-01-31T14:35:20Z</dcterms:modified>
  <cp:category/>
  <cp:version/>
  <cp:contentType/>
  <cp:contentStatus/>
</cp:coreProperties>
</file>